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100100財政課\20 照会・回答・調査・取材等関係\01 県・他市からの照会等\01 徳島県\06 財政状況資料集\R5\20240306_【徳島県市町村課_3月14日〆】令和4年度財政状況資料集の作成及び提出について（依頼）\03_県への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9"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<sst xmlns="http://schemas.openxmlformats.org/spreadsheetml/2006/main" count="1073" uniqueCount="613">
  <si>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</si>
  <si>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</si>
  <si>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</si>
  <si>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</si>
  <si>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</si>
  <si>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</si>
  <si>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</si>
  <si>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</si>
  <si>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</si>
  <si>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</si>
  <si>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</si>
  <si>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</si>
  <si>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</si>
  <si>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</si>
  <si>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</si>
  <si>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</si>
  <si>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</si>
  <si>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</si>
  <si>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</si>
  <si>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</si>
  <si>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</si>
  <si>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</si>
  <si>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</si>
  <si>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</si>
  <si>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</si>
  <si>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</si>
  <si>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</si>
  <si>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</si>
  <si>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</si>
  <si>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</si>
  <si>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</si>
  <si>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</si>
  <si>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</si>
  <si>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</si>
  <si>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</si>
  <si>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</si>
  <si>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</si>
  <si>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</si>
  <si>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</si>
  <si>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</si>
  <si>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</si>
  <si>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</si>
  <si>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</si>
  <si>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</si>
  <si>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</si>
  <si>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</si>
  <si>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</si>
  <si>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</si>
  <si>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</si>
  <si>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</si>
  <si>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</si>
  <si>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</si>
  <si>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</si>
  <si>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</si>
  <si>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</si>
  <si>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</si>
  <si>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</si>
  <si>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</si>
  <si>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</si>
  <si>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</si>
  <si>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</si>
  <si>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</si>
  <si>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</si>
  <si>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</si>
  <si>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</si>
  <si>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</si>
  <si>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</si>
  <si>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</si>
  <si>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</si>
  <si>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</si>
  <si>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</si>
  <si>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</si>
  <si>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</si>
  <si>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</si>
  <si>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</si>
  <si>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</si>
  <si>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</si>
  <si>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</si>
  <si>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</si>
  <si>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</si>
  <si>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</si>
  <si>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</si>
  <si>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</si>
  <si>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</si>
  <si>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</si>
  <si>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</si>
  <si>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</si>
  <si>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</si>
  <si>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</si>
  <si>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</si>
  <si>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</si>
  <si>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</si>
  <si>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</si>
  <si>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</si>
  <si>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</si>
  <si>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</si>
  <si>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</si>
  <si>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</si>
  <si>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</si>
  <si>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</si>
  <si>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徳島市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</si>
  <si>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</si>
  <si>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</si>
  <si>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</si>
  <si>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</si>
  <si>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</si>
  <si>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</si>
  <si>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</si>
  <si>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</si>
  <si>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</si>
  <si>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</si>
  <si>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</si>
  <si>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</si>
  <si>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</si>
  <si>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</si>
  <si>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</si>
  <si>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</si>
  <si>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</si>
  <si>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</si>
  <si>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</si>
  <si>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</si>
  <si>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</si>
  <si>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</si>
  <si>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</si>
  <si>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</si>
  <si>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</si>
  <si>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</si>
  <si>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</si>
  <si>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</si>
  <si>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</si>
  <si>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</si>
  <si>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</si>
  <si>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</si>
  <si>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</si>
  <si>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</si>
  <si>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</si>
  <si>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</si>
  <si>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</si>
  <si>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</si>
  <si>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</si>
  <si>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</si>
  <si>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</si>
  <si>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</si>
  <si>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</si>
  <si>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</si>
  <si>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</si>
  <si>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</si>
  <si>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</si>
  <si>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</si>
  <si>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</si>
  <si>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</si>
  <si>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</si>
  <si>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</si>
  <si>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</si>
  <si>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</si>
  <si>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</si>
  <si>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</si>
  <si>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</si>
  <si>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</si>
  <si>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</si>
  <si>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</si>
  <si>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</si>
  <si>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</si>
  <si>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</si>
  <si>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</si>
  <si>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</si>
  <si>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</si>
  <si>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</si>
  <si>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</si>
  <si>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</si>
  <si>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</si>
  <si>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</si>
  <si>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</si>
  <si>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</si>
  <si>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</si>
  <si>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</si>
  <si>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</si>
  <si>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</si>
  <si>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</si>
  <si>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</si>
  <si>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</si>
  <si>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</si>
  <si>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</si>
  <si>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</si>
  <si>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</si>
  <si>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</si>
  <si>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</si>
  <si>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</si>
  <si>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</si>
  <si>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</si>
  <si>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</si>
  <si>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</si>
  <si>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</si>
  <si>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</si>
  <si>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</si>
  <si>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</si>
  <si>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</si>
  <si>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</si>
  <si>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</si>
  <si>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</si>
  <si>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</si>
  <si>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</si>
  <si>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</si>
  <si>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</si>
  <si>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</si>
  <si>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</si>
  <si>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</si>
  <si>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</si>
  <si>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</si>
  <si>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</si>
  <si>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</si>
  <si>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</si>
  <si>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</si>
  <si>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</si>
  <si>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</si>
  <si>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徳島県徳島市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</si>
  <si>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</si>
  <si>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</si>
  <si>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</si>
  <si>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</si>
  <si>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</si>
  <si>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</si>
  <si>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</si>
  <si>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</si>
  <si>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</si>
  <si>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</si>
  <si>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</si>
  <si>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</si>
  <si>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</si>
  <si>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</si>
  <si>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</si>
  <si>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</si>
  <si>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</si>
  <si>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</si>
  <si>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</si>
  <si>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</si>
  <si>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</si>
  <si>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</si>
  <si>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</si>
  <si>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</si>
  <si>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</si>
  <si>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</si>
  <si>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</si>
  <si>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</si>
  <si>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</si>
  <si>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</si>
  <si>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</si>
  <si>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</si>
  <si>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</si>
  <si>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</si>
  <si>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</si>
  <si>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</si>
  <si>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</si>
  <si>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</si>
  <si>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</si>
  <si>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</si>
  <si>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</si>
  <si>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</si>
  <si>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</si>
  <si>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</si>
  <si>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</si>
  <si>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</si>
  <si>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</si>
  <si>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</si>
  <si>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</si>
  <si>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</si>
  <si>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</si>
  <si>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</si>
  <si>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</si>
  <si>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</si>
  <si>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</si>
  <si>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t>
    <phoneticPr fontId="5"/>
  </si>
  <si>
    <t>諸支出金</t>
    <rPh sb="3" eb="4">
      <t>キン</t>
    </rPh>
    <phoneticPr fontId="25"/>
  </si>
  <si>
    <t>-</t>
    <phoneticPr fontId="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</si>
  <si>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</si>
  <si>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</si>
  <si>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</si>
  <si>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</si>
  <si>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</si>
  <si>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</si>
  <si>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</si>
  <si>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</si>
  <si>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</si>
  <si>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</si>
  <si>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</si>
  <si>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</si>
  <si>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</si>
  <si>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</si>
  <si>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</si>
  <si>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</si>
  <si>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</si>
  <si>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</si>
  <si>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</si>
  <si>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</si>
  <si>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</si>
  <si>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</si>
  <si>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</si>
  <si>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</si>
  <si>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</si>
  <si>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</si>
  <si>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</si>
  <si>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</si>
  <si>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</si>
  <si>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</si>
  <si>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</si>
  <si>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</si>
  <si>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</si>
  <si>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</si>
  <si>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</si>
  <si>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</si>
  <si>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</si>
  <si>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</si>
  <si>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</si>
  <si>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</si>
  <si>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</si>
  <si>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</si>
  <si>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</si>
  <si>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</si>
  <si>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</si>
  <si>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</si>
  <si>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</si>
  <si>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</si>
  <si>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</si>
  <si>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</si>
  <si>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</si>
  <si>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</si>
  <si>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</si>
  <si>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</si>
  <si>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</si>
  <si>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</si>
  <si>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</si>
  <si>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</si>
  <si>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</si>
  <si>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</si>
  <si>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</si>
  <si>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</si>
  <si>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</si>
  <si>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</si>
  <si>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</si>
  <si>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</si>
  <si>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</si>
  <si>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</si>
  <si>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</si>
  <si>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</si>
  <si>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</si>
  <si>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</si>
  <si>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</si>
  <si>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</si>
  <si>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</si>
  <si>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</si>
  <si>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</si>
  <si>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</si>
  <si>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</si>
  <si>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</si>
  <si>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</si>
  <si>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</si>
  <si>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</si>
  <si>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</si>
  <si>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</si>
  <si>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</si>
  <si>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</si>
  <si>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</si>
  <si>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</si>
  <si>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</si>
  <si>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</si>
  <si>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</si>
  <si>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</si>
  <si>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</si>
  <si>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</si>
  <si>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</si>
  <si>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徳島県徳島市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</si>
  <si>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</si>
  <si>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</si>
  <si>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</si>
  <si>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</si>
  <si>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</si>
  <si>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</si>
  <si>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</si>
  <si>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</si>
  <si>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</si>
  <si>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</si>
  <si>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</si>
  <si>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</si>
  <si>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</si>
  <si>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</si>
  <si>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</si>
  <si>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</si>
  <si>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</si>
  <si>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</si>
  <si>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</si>
  <si>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</si>
  <si>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徳島市奨学事業特別会計</t>
    <phoneticPr fontId="5"/>
  </si>
  <si>
    <t>徳島市土地取得事業特別会計</t>
    <phoneticPr fontId="5"/>
  </si>
  <si>
    <t>-</t>
    <phoneticPr fontId="5"/>
  </si>
  <si>
    <t>徳島市住宅新築資金等貸付事業特別会計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</si>
  <si>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</si>
  <si>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</si>
  <si>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</si>
  <si>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</si>
  <si>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</si>
  <si>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</si>
  <si>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</si>
  <si>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</si>
  <si>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</si>
  <si>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</si>
  <si>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</si>
  <si>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</si>
  <si>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</si>
  <si>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徳島市国民健康保険事業特別会計</t>
    <phoneticPr fontId="5"/>
  </si>
  <si>
    <t>徳島市介護保険事業特別会計</t>
    <phoneticPr fontId="5"/>
  </si>
  <si>
    <t>徳島市後期高齢者医療事業特別会計</t>
    <phoneticPr fontId="5"/>
  </si>
  <si>
    <t>徳島市中央卸売市場事業会計</t>
    <phoneticPr fontId="5"/>
  </si>
  <si>
    <t>法適用企業</t>
    <phoneticPr fontId="5"/>
  </si>
  <si>
    <t>徳島市商業観光施設事業会計</t>
    <phoneticPr fontId="5"/>
  </si>
  <si>
    <t>-</t>
    <phoneticPr fontId="5"/>
  </si>
  <si>
    <t>法適用企業</t>
    <phoneticPr fontId="5"/>
  </si>
  <si>
    <t>徳島市水道事業会計</t>
    <phoneticPr fontId="5"/>
  </si>
  <si>
    <t>法適用企業</t>
    <phoneticPr fontId="5"/>
  </si>
  <si>
    <t>徳島市公共下水道事業会計</t>
    <phoneticPr fontId="5"/>
  </si>
  <si>
    <t>法適用企業</t>
    <phoneticPr fontId="5"/>
  </si>
  <si>
    <t>徳島市営旅客自動車運送事業会計</t>
    <phoneticPr fontId="5"/>
  </si>
  <si>
    <t>徳島市民病院事業会計</t>
    <phoneticPr fontId="5"/>
  </si>
  <si>
    <t>徳島市立食肉センター事業特別会計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</si>
  <si>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</si>
  <si>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</si>
  <si>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</si>
  <si>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</si>
  <si>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</si>
  <si>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</si>
  <si>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</si>
  <si>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</si>
  <si>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</si>
  <si>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</si>
  <si>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</si>
  <si>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</si>
  <si>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</si>
  <si>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</si>
  <si>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</si>
  <si>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</si>
  <si>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</si>
  <si>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</si>
  <si>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</si>
  <si>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</si>
  <si>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</si>
  <si>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</si>
  <si>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</si>
  <si>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</si>
  <si>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</si>
  <si>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</si>
  <si>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</si>
  <si>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</si>
  <si>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</si>
  <si>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</si>
  <si>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</si>
  <si>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</si>
  <si>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</si>
  <si>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</si>
  <si>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</si>
  <si>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</si>
  <si>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</si>
  <si>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</si>
  <si>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</si>
  <si>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</si>
  <si>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</si>
  <si>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</si>
  <si>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</si>
  <si>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</si>
  <si>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</si>
  <si>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</si>
  <si>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</si>
  <si>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</si>
  <si>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</si>
  <si>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</si>
  <si>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</si>
  <si>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</si>
  <si>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</si>
  <si>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</si>
  <si>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</si>
  <si>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</si>
  <si>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</si>
  <si>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</si>
  <si>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</si>
  <si>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</si>
  <si>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</si>
  <si>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</si>
  <si>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</si>
  <si>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</si>
  <si>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</si>
  <si>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</si>
  <si>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徳島市公共下水道事業会計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</si>
  <si>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</si>
  <si>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</si>
  <si>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徳島市民病院事業会計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</si>
  <si>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</si>
  <si>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徳島市水道事業会計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</si>
  <si>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</si>
  <si>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</si>
  <si>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</si>
  <si>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</si>
  <si>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</si>
  <si>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</si>
  <si>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</si>
  <si>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</si>
  <si>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</si>
  <si>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</si>
  <si>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</si>
  <si>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</si>
  <si>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</si>
  <si>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</si>
  <si>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</si>
  <si>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</si>
  <si>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</si>
  <si>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</si>
  <si>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</si>
  <si>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</si>
  <si>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</si>
  <si>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</si>
  <si>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</si>
  <si>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</si>
  <si>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</si>
  <si>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</si>
  <si>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</si>
  <si>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</si>
  <si>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</si>
  <si>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</si>
  <si>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</si>
  <si>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</si>
  <si>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</si>
  <si>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</si>
  <si>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</si>
  <si>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</si>
  <si>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</si>
  <si>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</si>
  <si>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</si>
  <si>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</si>
  <si>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</si>
  <si>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</si>
  <si>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</si>
  <si>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</si>
  <si>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</si>
  <si>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</si>
  <si>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</si>
  <si>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</si>
  <si>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</si>
  <si>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</si>
  <si>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</si>
  <si>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</si>
  <si>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</si>
  <si>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</si>
  <si>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</si>
  <si>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</si>
  <si>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</si>
  <si>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</si>
  <si>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</si>
  <si>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</si>
  <si>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</si>
  <si>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</si>
  <si>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</si>
  <si>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</si>
  <si>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</si>
  <si>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</si>
  <si>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</si>
  <si>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</si>
  <si>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</si>
  <si>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</si>
  <si>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</si>
  <si>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</si>
  <si>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</si>
  <si>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</si>
  <si>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</si>
  <si>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</si>
  <si>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</si>
  <si>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</si>
  <si>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</si>
  <si>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</si>
  <si>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</si>
  <si>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</si>
  <si>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</si>
  <si>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</si>
  <si>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</si>
  <si>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1.32</t>
  </si>
  <si>
    <t>▲ 1.91</t>
  </si>
  <si>
    <t>徳島市水道事業会計</t>
  </si>
  <si>
    <t>徳島市民病院事業会計</t>
  </si>
  <si>
    <t>一般会計</t>
  </si>
  <si>
    <t>徳島市介護保険事業特別会計</t>
  </si>
  <si>
    <t>徳島市中央卸売市場事業会計</t>
  </si>
  <si>
    <t>徳島市公共下水道事業会計</t>
  </si>
  <si>
    <t>徳島市国民健康保険事業特別会計</t>
  </si>
  <si>
    <t>徳島市営旅客自動車運送事業会計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</si>
  <si>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</si>
  <si>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</si>
  <si>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</si>
  <si>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</si>
  <si>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</si>
  <si>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</si>
  <si>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</si>
  <si>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</si>
  <si>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</si>
  <si>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徳島県後期高齢者医療広域連合一般会計</t>
    <rPh sb="0" eb="3">
      <t>トクシマケン</t>
    </rPh>
    <rPh sb="3" eb="8">
      <t>コウキコウレイシャ</t>
    </rPh>
    <rPh sb="8" eb="10">
      <t>イリョウ</t>
    </rPh>
    <rPh sb="10" eb="14">
      <t>コウイキレンゴウ</t>
    </rPh>
    <rPh sb="14" eb="18">
      <t>イッパンカイケイ</t>
    </rPh>
    <phoneticPr fontId="2"/>
  </si>
  <si>
    <t>徳島県後期高齢者医療広域連合後期高齢者医療特別会計</t>
    <rPh sb="0" eb="3">
      <t>トクシマケン</t>
    </rPh>
    <rPh sb="3" eb="8">
      <t>コウキコウレイシャ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</si>
  <si>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徳島県市町村総合事務組合一般会計</t>
    <rPh sb="0" eb="3">
      <t>トクシマケン</t>
    </rPh>
    <rPh sb="3" eb="6">
      <t>シチョウソン</t>
    </rPh>
    <rPh sb="6" eb="10">
      <t>ソウゴウジム</t>
    </rPh>
    <rPh sb="10" eb="12">
      <t>クミアイ</t>
    </rPh>
    <rPh sb="12" eb="16">
      <t>イッパンカイケイ</t>
    </rPh>
    <phoneticPr fontId="2"/>
  </si>
  <si>
    <t>徳島県市町村総合事務組合徳島滞納整理機構特別会計</t>
    <rPh sb="0" eb="3">
      <t>トクシマケン</t>
    </rPh>
    <rPh sb="3" eb="6">
      <t>シチョウソン</t>
    </rPh>
    <rPh sb="6" eb="10">
      <t>ソウゴウジム</t>
    </rPh>
    <rPh sb="10" eb="12">
      <t>クミアイ</t>
    </rPh>
    <rPh sb="12" eb="14">
      <t>トクシマ</t>
    </rPh>
    <rPh sb="14" eb="16">
      <t>タイノウ</t>
    </rPh>
    <rPh sb="16" eb="20">
      <t>セイリキコウ</t>
    </rPh>
    <rPh sb="20" eb="22">
      <t>トクベツ</t>
    </rPh>
    <rPh sb="22" eb="24">
      <t>カイケイ</t>
    </rPh>
    <phoneticPr fontId="2"/>
  </si>
  <si>
    <t>徳島市公園緑地管理公社</t>
    <rPh sb="0" eb="3">
      <t>トクシマシ</t>
    </rPh>
    <rPh sb="3" eb="5">
      <t>コウエン</t>
    </rPh>
    <rPh sb="5" eb="7">
      <t>リョクチ</t>
    </rPh>
    <rPh sb="7" eb="9">
      <t>カンリ</t>
    </rPh>
    <rPh sb="9" eb="11">
      <t>コウシャ</t>
    </rPh>
    <phoneticPr fontId="2"/>
  </si>
  <si>
    <t>徳島市文化振興公社</t>
    <rPh sb="0" eb="3">
      <t>トクシマシ</t>
    </rPh>
    <rPh sb="3" eb="5">
      <t>ブンカ</t>
    </rPh>
    <rPh sb="5" eb="7">
      <t>シンコウ</t>
    </rPh>
    <rPh sb="7" eb="9">
      <t>コウシャ</t>
    </rPh>
    <phoneticPr fontId="2"/>
  </si>
  <si>
    <t>徳島市体育協会</t>
    <rPh sb="0" eb="3">
      <t>トクシマシ</t>
    </rPh>
    <rPh sb="3" eb="5">
      <t>タイイク</t>
    </rPh>
    <rPh sb="5" eb="7">
      <t>キョウカイ</t>
    </rPh>
    <phoneticPr fontId="2"/>
  </si>
  <si>
    <t>徳島都市開発</t>
    <rPh sb="0" eb="2">
      <t>トクシマ</t>
    </rPh>
    <rPh sb="2" eb="6">
      <t>トシカイハツ</t>
    </rPh>
    <phoneticPr fontId="2"/>
  </si>
  <si>
    <t>徳島市土地開発公社</t>
    <rPh sb="0" eb="3">
      <t>トクシマシ</t>
    </rPh>
    <rPh sb="3" eb="9">
      <t>トチカイハ</t>
    </rPh>
    <phoneticPr fontId="2"/>
  </si>
  <si>
    <t>ﾃﾞｼﾞﾀﾙ・ﾄﾗﾝｽﾌｫｰﾒｰｼｮﾝ推進基金</t>
    <phoneticPr fontId="5"/>
  </si>
  <si>
    <t>LEDが魅せるまち・とくしま事業推進基金</t>
    <phoneticPr fontId="2"/>
  </si>
  <si>
    <t>市民福祉基金</t>
    <phoneticPr fontId="2"/>
  </si>
  <si>
    <t>子ども未来基金</t>
    <phoneticPr fontId="2"/>
  </si>
  <si>
    <t>中小企業振興基金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</si>
</sst>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CA45-4CD1-AF7A-252D05CB23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31314</c:v>
                </c:pt>
                <c:pt idx="1">
                  <c:v>34612</c:v>
                </c:pt>
                <c:pt idx="2">
                  <c:v>31282</c:v>
                </c:pt>
                <c:pt idx="3">
                  <c:v>37016</c:v>
                </c:pt>
                <c:pt idx="4">
                  <c:v>36659</c:v>
                </c:pt>
              </c:numCache>
            </c:numRef>
          </c:val>
          <c:smooth val="0"/>
          <c:extLst>
            <c:ext xmlns:c16="http://schemas.microsoft.com/office/drawing/2014/chart" uri="{C3380CC4-5D6E-409C-BE32-E72D297353CC}">
              <c16:uniqueId val="{00000001-CA45-4CD1-AF7A-252D05CB23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0.76</c:v>
                </c:pt>
                <c:pt idx="1">
                  <c:v>0.53</c:v>
                </c:pt>
                <c:pt idx="2">
                  <c:v>1.36</c:v>
                </c:pt>
                <c:pt idx="3">
                  <c:v>7.05</c:v>
                </c:pt>
                <c:pt idx="4">
                  <c:v>5.3</c:v>
                </c:pt>
              </c:numCache>
            </c:numRef>
          </c:val>
          <c:extLst>
            <c:ext xmlns:c16="http://schemas.microsoft.com/office/drawing/2014/chart" uri="{C3380CC4-5D6E-409C-BE32-E72D297353CC}">
              <c16:uniqueId val="{00000000-BD1E-438B-83A0-591644BF57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9.01</c:v>
                </c:pt>
                <c:pt idx="1">
                  <c:v>8.3000000000000007</c:v>
                </c:pt>
                <c:pt idx="2">
                  <c:v>8.4</c:v>
                </c:pt>
                <c:pt idx="3">
                  <c:v>8.68</c:v>
                </c:pt>
                <c:pt idx="4">
                  <c:v>12.52</c:v>
                </c:pt>
              </c:numCache>
            </c:numRef>
          </c:val>
          <c:extLst>
            <c:ext xmlns:c16="http://schemas.microsoft.com/office/drawing/2014/chart" uri="{C3380CC4-5D6E-409C-BE32-E72D297353CC}">
              <c16:uniqueId val="{00000001-BD1E-438B-83A0-591644BF57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0.44</c:v>
                </c:pt>
                <c:pt idx="1">
                  <c:v>-1.32</c:v>
                </c:pt>
                <c:pt idx="2">
                  <c:v>0.89</c:v>
                </c:pt>
                <c:pt idx="3">
                  <c:v>5.77</c:v>
                </c:pt>
                <c:pt idx="4">
                  <c:v>-1.91</c:v>
                </c:pt>
              </c:numCache>
            </c:numRef>
          </c:val>
          <c:smooth val="0"/>
          <c:extLst>
            <c:ext xmlns:c16="http://schemas.microsoft.com/office/drawing/2014/chart" uri="{C3380CC4-5D6E-409C-BE32-E72D297353CC}">
              <c16:uniqueId val="{00000002-BD1E-438B-83A0-591644BF57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0.83</c:v>
                </c:pt>
                <c:pt idx="2">
                  <c:v>#N/A</c:v>
                </c:pt>
                <c:pt idx="3">
                  <c:v>1.1100000000000001</c:v>
                </c:pt>
                <c:pt idx="4">
                  <c:v>#N/A</c:v>
                </c:pt>
                <c:pt idx="5">
                  <c:v>0.31</c:v>
                </c:pt>
                <c:pt idx="6">
                  <c:v>#N/A</c:v>
                </c:pt>
                <c:pt idx="7">
                  <c:v>0.3</c:v>
                </c:pt>
                <c:pt idx="8">
                  <c:v>#N/A</c:v>
                </c:pt>
                <c:pt idx="9">
                  <c:v>0.33</c:v>
                </c:pt>
              </c:numCache>
            </c:numRef>
          </c:val>
          <c:extLst>
            <c:ext xmlns:c16="http://schemas.microsoft.com/office/drawing/2014/chart" uri="{C3380CC4-5D6E-409C-BE32-E72D297353CC}">
              <c16:uniqueId val="{00000000-1E66-4A21-9DE1-4339F66178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66-4A21-9DE1-4339F6617810}"/>
            </c:ext>
          </c:extLst>
        </c:ser>
        <c:ser>
          <c:idx val="2"/>
          <c:order val="2"/>
          <c:tx>
            <c:strRef>
              <c:f>データシート!$A$29</c:f>
              <c:strCache>
                <c:ptCount val="1"/>
                <c:pt idx="0">
                  <c:v>徳島市営旅客自動車運送事業会計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0.38</c:v>
                </c:pt>
                <c:pt idx="2">
                  <c:v>#N/A</c:v>
                </c:pt>
                <c:pt idx="3">
                  <c:v>0.37</c:v>
                </c:pt>
                <c:pt idx="4">
                  <c:v>#N/A</c:v>
                </c:pt>
                <c:pt idx="5">
                  <c:v>0.32</c:v>
                </c:pt>
                <c:pt idx="6">
                  <c:v>#N/A</c:v>
                </c:pt>
                <c:pt idx="7">
                  <c:v>0.35</c:v>
                </c:pt>
                <c:pt idx="8">
                  <c:v>#N/A</c:v>
                </c:pt>
                <c:pt idx="9">
                  <c:v>0.36</c:v>
                </c:pt>
              </c:numCache>
            </c:numRef>
          </c:val>
          <c:extLst>
            <c:ext xmlns:c16="http://schemas.microsoft.com/office/drawing/2014/chart" uri="{C3380CC4-5D6E-409C-BE32-E72D297353CC}">
              <c16:uniqueId val="{00000002-1E66-4A21-9DE1-4339F6617810}"/>
            </c:ext>
          </c:extLst>
        </c:ser>
        <c:ser>
          <c:idx val="3"/>
          <c:order val="3"/>
          <c:tx>
            <c:strRef>
              <c:f>データシート!$A$30</c:f>
              <c:strCache>
                <c:ptCount val="1"/>
                <c:pt idx="0">
                  <c:v>徳島市国民健康保険事業特別会計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0.91</c:v>
                </c:pt>
                <c:pt idx="2">
                  <c:v>#N/A</c:v>
                </c:pt>
                <c:pt idx="3">
                  <c:v>0.98</c:v>
                </c:pt>
                <c:pt idx="4">
                  <c:v>#N/A</c:v>
                </c:pt>
                <c:pt idx="5">
                  <c:v>0.69</c:v>
                </c:pt>
                <c:pt idx="6">
                  <c:v>#N/A</c:v>
                </c:pt>
                <c:pt idx="7">
                  <c:v>0.78</c:v>
                </c:pt>
                <c:pt idx="8">
                  <c:v>#N/A</c:v>
                </c:pt>
                <c:pt idx="9">
                  <c:v>0.91</c:v>
                </c:pt>
              </c:numCache>
            </c:numRef>
          </c:val>
          <c:extLst>
            <c:ext xmlns:c16="http://schemas.microsoft.com/office/drawing/2014/chart" uri="{C3380CC4-5D6E-409C-BE32-E72D297353CC}">
              <c16:uniqueId val="{00000003-1E66-4A21-9DE1-4339F6617810}"/>
            </c:ext>
          </c:extLst>
        </c:ser>
        <c:ser>
          <c:idx val="4"/>
          <c:order val="4"/>
          <c:tx>
            <c:strRef>
              <c:f>データシート!$A$31</c:f>
              <c:strCache>
                <c:ptCount val="1"/>
                <c:pt idx="0">
                  <c:v>徳島市公共下水道事業会計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0.86</c:v>
                </c:pt>
                <c:pt idx="6">
                  <c:v>#N/A</c:v>
                </c:pt>
                <c:pt idx="7">
                  <c:v>0.74</c:v>
                </c:pt>
                <c:pt idx="8">
                  <c:v>#N/A</c:v>
                </c:pt>
                <c:pt idx="9">
                  <c:v>1.04</c:v>
                </c:pt>
              </c:numCache>
            </c:numRef>
          </c:val>
          <c:extLst>
            <c:ext xmlns:c16="http://schemas.microsoft.com/office/drawing/2014/chart" uri="{C3380CC4-5D6E-409C-BE32-E72D297353CC}">
              <c16:uniqueId val="{00000004-1E66-4A21-9DE1-4339F6617810}"/>
            </c:ext>
          </c:extLst>
        </c:ser>
        <c:ser>
          <c:idx val="5"/>
          <c:order val="5"/>
          <c:tx>
            <c:strRef>
              <c:f>データシート!$A$32</c:f>
              <c:strCache>
                <c:ptCount val="1"/>
                <c:pt idx="0">
                  <c:v>徳島市中央卸売市場事業会計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c:v>
                </c:pt>
                <c:pt idx="2">
                  <c:v>#N/A</c:v>
                </c:pt>
                <c:pt idx="3">
                  <c:v>1.19</c:v>
                </c:pt>
                <c:pt idx="4">
                  <c:v>#N/A</c:v>
                </c:pt>
                <c:pt idx="5">
                  <c:v>1.17</c:v>
                </c:pt>
                <c:pt idx="6">
                  <c:v>#N/A</c:v>
                </c:pt>
                <c:pt idx="7">
                  <c:v>1.19</c:v>
                </c:pt>
                <c:pt idx="8">
                  <c:v>#N/A</c:v>
                </c:pt>
                <c:pt idx="9">
                  <c:v>1.3</c:v>
                </c:pt>
              </c:numCache>
            </c:numRef>
          </c:val>
          <c:extLst>
            <c:ext xmlns:c16="http://schemas.microsoft.com/office/drawing/2014/chart" uri="{C3380CC4-5D6E-409C-BE32-E72D297353CC}">
              <c16:uniqueId val="{00000005-1E66-4A21-9DE1-4339F6617810}"/>
            </c:ext>
          </c:extLst>
        </c:ser>
        <c:ser>
          <c:idx val="6"/>
          <c:order val="6"/>
          <c:tx>
            <c:strRef>
              <c:f>データシート!$A$33</c:f>
              <c:strCache>
                <c:ptCount val="1"/>
                <c:pt idx="0">
                  <c:v>徳島市介護保険事業特別会計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1.66</c:v>
                </c:pt>
                <c:pt idx="2">
                  <c:v>#N/A</c:v>
                </c:pt>
                <c:pt idx="3">
                  <c:v>1.46</c:v>
                </c:pt>
                <c:pt idx="4">
                  <c:v>#N/A</c:v>
                </c:pt>
                <c:pt idx="5">
                  <c:v>2.36</c:v>
                </c:pt>
                <c:pt idx="6">
                  <c:v>#N/A</c:v>
                </c:pt>
                <c:pt idx="7">
                  <c:v>2.08</c:v>
                </c:pt>
                <c:pt idx="8">
                  <c:v>#N/A</c:v>
                </c:pt>
                <c:pt idx="9">
                  <c:v>2.56</c:v>
                </c:pt>
              </c:numCache>
            </c:numRef>
          </c:val>
          <c:extLst>
            <c:ext xmlns:c16="http://schemas.microsoft.com/office/drawing/2014/chart" uri="{C3380CC4-5D6E-409C-BE32-E72D297353CC}">
              <c16:uniqueId val="{00000006-1E66-4A21-9DE1-4339F661781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0.75</c:v>
                </c:pt>
                <c:pt idx="2">
                  <c:v>#N/A</c:v>
                </c:pt>
                <c:pt idx="3">
                  <c:v>0.51</c:v>
                </c:pt>
                <c:pt idx="4">
                  <c:v>#N/A</c:v>
                </c:pt>
                <c:pt idx="5">
                  <c:v>1.34</c:v>
                </c:pt>
                <c:pt idx="6">
                  <c:v>#N/A</c:v>
                </c:pt>
                <c:pt idx="7">
                  <c:v>7.01</c:v>
                </c:pt>
                <c:pt idx="8">
                  <c:v>#N/A</c:v>
                </c:pt>
                <c:pt idx="9">
                  <c:v>5.28</c:v>
                </c:pt>
              </c:numCache>
            </c:numRef>
          </c:val>
          <c:extLst>
            <c:ext xmlns:c16="http://schemas.microsoft.com/office/drawing/2014/chart" uri="{C3380CC4-5D6E-409C-BE32-E72D297353CC}">
              <c16:uniqueId val="{00000007-1E66-4A21-9DE1-4339F6617810}"/>
            </c:ext>
          </c:extLst>
        </c:ser>
        <c:ser>
          <c:idx val="8"/>
          <c:order val="8"/>
          <c:tx>
            <c:strRef>
              <c:f>データシート!$A$35</c:f>
              <c:strCache>
                <c:ptCount val="1"/>
                <c:pt idx="0">
                  <c:v>徳島市民病院事業会計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1.36</c:v>
                </c:pt>
                <c:pt idx="2">
                  <c:v>#N/A</c:v>
                </c:pt>
                <c:pt idx="3">
                  <c:v>1.44</c:v>
                </c:pt>
                <c:pt idx="4">
                  <c:v>#N/A</c:v>
                </c:pt>
                <c:pt idx="5">
                  <c:v>2.2799999999999998</c:v>
                </c:pt>
                <c:pt idx="6">
                  <c:v>#N/A</c:v>
                </c:pt>
                <c:pt idx="7">
                  <c:v>4.5199999999999996</c:v>
                </c:pt>
                <c:pt idx="8">
                  <c:v>#N/A</c:v>
                </c:pt>
                <c:pt idx="9">
                  <c:v>5.99</c:v>
                </c:pt>
              </c:numCache>
            </c:numRef>
          </c:val>
          <c:extLst>
            <c:ext xmlns:c16="http://schemas.microsoft.com/office/drawing/2014/chart" uri="{C3380CC4-5D6E-409C-BE32-E72D297353CC}">
              <c16:uniqueId val="{00000008-1E66-4A21-9DE1-4339F6617810}"/>
            </c:ext>
          </c:extLst>
        </c:ser>
        <c:ser>
          <c:idx val="9"/>
          <c:order val="9"/>
          <c:tx>
            <c:strRef>
              <c:f>データシート!$A$36</c:f>
              <c:strCache>
                <c:ptCount val="1"/>
                <c:pt idx="0">
                  <c:v>徳島市水道事業会計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10.5</c:v>
                </c:pt>
                <c:pt idx="2">
                  <c:v>#N/A</c:v>
                </c:pt>
                <c:pt idx="3">
                  <c:v>10.26</c:v>
                </c:pt>
                <c:pt idx="4">
                  <c:v>#N/A</c:v>
                </c:pt>
                <c:pt idx="5">
                  <c:v>9.77</c:v>
                </c:pt>
                <c:pt idx="6">
                  <c:v>#N/A</c:v>
                </c:pt>
                <c:pt idx="7">
                  <c:v>9.44</c:v>
                </c:pt>
                <c:pt idx="8">
                  <c:v>#N/A</c:v>
                </c:pt>
                <c:pt idx="9">
                  <c:v>10.09</c:v>
                </c:pt>
              </c:numCache>
            </c:numRef>
          </c:val>
          <c:extLst>
            <c:ext xmlns:c16="http://schemas.microsoft.com/office/drawing/2014/chart" uri="{C3380CC4-5D6E-409C-BE32-E72D297353CC}">
              <c16:uniqueId val="{00000009-1E66-4A21-9DE1-4339F66178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8387</c:v>
                </c:pt>
                <c:pt idx="5">
                  <c:v>8342</c:v>
                </c:pt>
                <c:pt idx="8">
                  <c:v>7985</c:v>
                </c:pt>
                <c:pt idx="11">
                  <c:v>8055</c:v>
                </c:pt>
                <c:pt idx="14">
                  <c:v>7832</c:v>
                </c:pt>
              </c:numCache>
            </c:numRef>
          </c:val>
          <c:extLst>
            <c:ext xmlns:c16="http://schemas.microsoft.com/office/drawing/2014/chart" uri="{C3380CC4-5D6E-409C-BE32-E72D297353CC}">
              <c16:uniqueId val="{00000000-77D3-4FD6-9838-508F8DEF0E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2</c:v>
                </c:pt>
                <c:pt idx="3">
                  <c:v>0</c:v>
                </c:pt>
                <c:pt idx="6">
                  <c:v>1</c:v>
                </c:pt>
                <c:pt idx="9">
                  <c:v>1</c:v>
                </c:pt>
                <c:pt idx="12">
                  <c:v>2</c:v>
                </c:pt>
              </c:numCache>
            </c:numRef>
          </c:val>
          <c:extLst>
            <c:ext xmlns:c16="http://schemas.microsoft.com/office/drawing/2014/chart" uri="{C3380CC4-5D6E-409C-BE32-E72D297353CC}">
              <c16:uniqueId val="{00000001-77D3-4FD6-9838-508F8DEF0E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7D3-4FD6-9838-508F8DEF0E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D3-4FD6-9838-508F8DEF0E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2601</c:v>
                </c:pt>
                <c:pt idx="3">
                  <c:v>2629</c:v>
                </c:pt>
                <c:pt idx="6">
                  <c:v>2363</c:v>
                </c:pt>
                <c:pt idx="9">
                  <c:v>2236</c:v>
                </c:pt>
                <c:pt idx="12">
                  <c:v>2019</c:v>
                </c:pt>
              </c:numCache>
            </c:numRef>
          </c:val>
          <c:extLst>
            <c:ext xmlns:c16="http://schemas.microsoft.com/office/drawing/2014/chart" uri="{C3380CC4-5D6E-409C-BE32-E72D297353CC}">
              <c16:uniqueId val="{00000004-77D3-4FD6-9838-508F8DEF0E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D3-4FD6-9838-508F8DEF0E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D3-4FD6-9838-508F8DEF0E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8705</c:v>
                </c:pt>
                <c:pt idx="3">
                  <c:v>8644</c:v>
                </c:pt>
                <c:pt idx="6">
                  <c:v>8682</c:v>
                </c:pt>
                <c:pt idx="9">
                  <c:v>8733</c:v>
                </c:pt>
                <c:pt idx="12">
                  <c:v>8857</c:v>
                </c:pt>
              </c:numCache>
            </c:numRef>
          </c:val>
          <c:extLst>
            <c:ext xmlns:c16="http://schemas.microsoft.com/office/drawing/2014/chart" uri="{C3380CC4-5D6E-409C-BE32-E72D297353CC}">
              <c16:uniqueId val="{00000007-77D3-4FD6-9838-508F8DEF0E7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2921</c:v>
                </c:pt>
                <c:pt idx="2">
                  <c:v>#N/A</c:v>
                </c:pt>
                <c:pt idx="3">
                  <c:v>#N/A</c:v>
                </c:pt>
                <c:pt idx="4">
                  <c:v>2931</c:v>
                </c:pt>
                <c:pt idx="5">
                  <c:v>#N/A</c:v>
                </c:pt>
                <c:pt idx="6">
                  <c:v>#N/A</c:v>
                </c:pt>
                <c:pt idx="7">
                  <c:v>3061</c:v>
                </c:pt>
                <c:pt idx="8">
                  <c:v>#N/A</c:v>
                </c:pt>
                <c:pt idx="9">
                  <c:v>#N/A</c:v>
                </c:pt>
                <c:pt idx="10">
                  <c:v>2915</c:v>
                </c:pt>
                <c:pt idx="11">
                  <c:v>#N/A</c:v>
                </c:pt>
                <c:pt idx="12">
                  <c:v>#N/A</c:v>
                </c:pt>
                <c:pt idx="13">
                  <c:v>3046</c:v>
                </c:pt>
                <c:pt idx="14">
                  <c:v>#N/A</c:v>
                </c:pt>
              </c:numCache>
            </c:numRef>
          </c:val>
          <c:smooth val="0"/>
          <c:extLst>
            <c:ext xmlns:c16="http://schemas.microsoft.com/office/drawing/2014/chart" uri="{C3380CC4-5D6E-409C-BE32-E72D297353CC}">
              <c16:uniqueId val="{00000008-77D3-4FD6-9838-508F8DEF0E7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75108</c:v>
                </c:pt>
                <c:pt idx="5">
                  <c:v>75120</c:v>
                </c:pt>
                <c:pt idx="8">
                  <c:v>75459</c:v>
                </c:pt>
                <c:pt idx="11">
                  <c:v>75912</c:v>
                </c:pt>
                <c:pt idx="14">
                  <c:v>74003</c:v>
                </c:pt>
              </c:numCache>
            </c:numRef>
          </c:val>
          <c:extLst>
            <c:ext xmlns:c16="http://schemas.microsoft.com/office/drawing/2014/chart" uri="{C3380CC4-5D6E-409C-BE32-E72D297353CC}">
              <c16:uniqueId val="{00000000-1543-4BEC-954D-4FD34D7C51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28771</c:v>
                </c:pt>
                <c:pt idx="5">
                  <c:v>29222</c:v>
                </c:pt>
                <c:pt idx="8">
                  <c:v>31858</c:v>
                </c:pt>
                <c:pt idx="11">
                  <c:v>34872</c:v>
                </c:pt>
                <c:pt idx="14">
                  <c:v>36234</c:v>
                </c:pt>
              </c:numCache>
            </c:numRef>
          </c:val>
          <c:extLst>
            <c:ext xmlns:c16="http://schemas.microsoft.com/office/drawing/2014/chart" uri="{C3380CC4-5D6E-409C-BE32-E72D297353CC}">
              <c16:uniqueId val="{00000001-1543-4BEC-954D-4FD34D7C51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13436</c:v>
                </c:pt>
                <c:pt idx="5">
                  <c:v>13147</c:v>
                </c:pt>
                <c:pt idx="8">
                  <c:v>13801</c:v>
                </c:pt>
                <c:pt idx="11">
                  <c:v>14835</c:v>
                </c:pt>
                <c:pt idx="14">
                  <c:v>17988</c:v>
                </c:pt>
              </c:numCache>
            </c:numRef>
          </c:val>
          <c:extLst>
            <c:ext xmlns:c16="http://schemas.microsoft.com/office/drawing/2014/chart" uri="{C3380CC4-5D6E-409C-BE32-E72D297353CC}">
              <c16:uniqueId val="{00000002-1543-4BEC-954D-4FD34D7C51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43-4BEC-954D-4FD34D7C51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43-4BEC-954D-4FD34D7C51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557</c:v>
                </c:pt>
                <c:pt idx="3">
                  <c:v>178</c:v>
                </c:pt>
                <c:pt idx="6">
                  <c:v>178</c:v>
                </c:pt>
                <c:pt idx="9">
                  <c:v>178</c:v>
                </c:pt>
                <c:pt idx="12">
                  <c:v>179</c:v>
                </c:pt>
              </c:numCache>
            </c:numRef>
          </c:val>
          <c:extLst>
            <c:ext xmlns:c16="http://schemas.microsoft.com/office/drawing/2014/chart" uri="{C3380CC4-5D6E-409C-BE32-E72D297353CC}">
              <c16:uniqueId val="{00000005-1543-4BEC-954D-4FD34D7C51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17909</c:v>
                </c:pt>
                <c:pt idx="3">
                  <c:v>18302</c:v>
                </c:pt>
                <c:pt idx="6">
                  <c:v>18256</c:v>
                </c:pt>
                <c:pt idx="9">
                  <c:v>18183</c:v>
                </c:pt>
                <c:pt idx="12">
                  <c:v>18061</c:v>
                </c:pt>
              </c:numCache>
            </c:numRef>
          </c:val>
          <c:extLst>
            <c:ext xmlns:c16="http://schemas.microsoft.com/office/drawing/2014/chart" uri="{C3380CC4-5D6E-409C-BE32-E72D297353CC}">
              <c16:uniqueId val="{00000006-1543-4BEC-954D-4FD34D7C51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543-4BEC-954D-4FD34D7C51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34262</c:v>
                </c:pt>
                <c:pt idx="3">
                  <c:v>33945</c:v>
                </c:pt>
                <c:pt idx="6">
                  <c:v>32319</c:v>
                </c:pt>
                <c:pt idx="9">
                  <c:v>30605</c:v>
                </c:pt>
                <c:pt idx="12">
                  <c:v>27920</c:v>
                </c:pt>
              </c:numCache>
            </c:numRef>
          </c:val>
          <c:extLst>
            <c:ext xmlns:c16="http://schemas.microsoft.com/office/drawing/2014/chart" uri="{C3380CC4-5D6E-409C-BE32-E72D297353CC}">
              <c16:uniqueId val="{00000008-1543-4BEC-954D-4FD34D7C51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669</c:v>
                </c:pt>
                <c:pt idx="3">
                  <c:v>350</c:v>
                </c:pt>
                <c:pt idx="6">
                  <c:v>260</c:v>
                </c:pt>
                <c:pt idx="9">
                  <c:v>260</c:v>
                </c:pt>
                <c:pt idx="12">
                  <c:v>260</c:v>
                </c:pt>
              </c:numCache>
            </c:numRef>
          </c:val>
          <c:extLst>
            <c:ext xmlns:c16="http://schemas.microsoft.com/office/drawing/2014/chart" uri="{C3380CC4-5D6E-409C-BE32-E72D297353CC}">
              <c16:uniqueId val="{00000009-1543-4BEC-954D-4FD34D7C51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99037</c:v>
                </c:pt>
                <c:pt idx="3">
                  <c:v>99867</c:v>
                </c:pt>
                <c:pt idx="6">
                  <c:v>101726</c:v>
                </c:pt>
                <c:pt idx="9">
                  <c:v>103365</c:v>
                </c:pt>
                <c:pt idx="12">
                  <c:v>101687</c:v>
                </c:pt>
              </c:numCache>
            </c:numRef>
          </c:val>
          <c:extLst>
            <c:ext xmlns:c16="http://schemas.microsoft.com/office/drawing/2014/chart" uri="{C3380CC4-5D6E-409C-BE32-E72D297353CC}">
              <c16:uniqueId val="{0000000A-1543-4BEC-954D-4FD34D7C513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35119</c:v>
                </c:pt>
                <c:pt idx="2">
                  <c:v>#N/A</c:v>
                </c:pt>
                <c:pt idx="3">
                  <c:v>#N/A</c:v>
                </c:pt>
                <c:pt idx="4">
                  <c:v>35152</c:v>
                </c:pt>
                <c:pt idx="5">
                  <c:v>#N/A</c:v>
                </c:pt>
                <c:pt idx="6">
                  <c:v>#N/A</c:v>
                </c:pt>
                <c:pt idx="7">
                  <c:v>31621</c:v>
                </c:pt>
                <c:pt idx="8">
                  <c:v>#N/A</c:v>
                </c:pt>
                <c:pt idx="9">
                  <c:v>#N/A</c:v>
                </c:pt>
                <c:pt idx="10">
                  <c:v>26973</c:v>
                </c:pt>
                <c:pt idx="11">
                  <c:v>#N/A</c:v>
                </c:pt>
                <c:pt idx="12">
                  <c:v>#N/A</c:v>
                </c:pt>
                <c:pt idx="13">
                  <c:v>19882</c:v>
                </c:pt>
                <c:pt idx="14">
                  <c:v>#N/A</c:v>
                </c:pt>
              </c:numCache>
            </c:numRef>
          </c:val>
          <c:smooth val="0"/>
          <c:extLst>
            <c:ext xmlns:c16="http://schemas.microsoft.com/office/drawing/2014/chart" uri="{C3380CC4-5D6E-409C-BE32-E72D297353CC}">
              <c16:uniqueId val="{0000000B-1543-4BEC-954D-4FD34D7C513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4668</c:v>
                </c:pt>
                <c:pt idx="1">
                  <c:v>5052</c:v>
                </c:pt>
                <c:pt idx="2">
                  <c:v>7115</c:v>
                </c:pt>
              </c:numCache>
            </c:numRef>
          </c:val>
          <c:extLst>
            <c:ext xmlns:c16="http://schemas.microsoft.com/office/drawing/2014/chart" uri="{C3380CC4-5D6E-409C-BE32-E72D297353CC}">
              <c16:uniqueId val="{00000000-2E32-4B46-8397-DBC81401BE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913</c:v>
                </c:pt>
                <c:pt idx="1">
                  <c:v>914</c:v>
                </c:pt>
                <c:pt idx="2">
                  <c:v>915</c:v>
                </c:pt>
              </c:numCache>
            </c:numRef>
          </c:val>
          <c:extLst>
            <c:ext xmlns:c16="http://schemas.microsoft.com/office/drawing/2014/chart" uri="{C3380CC4-5D6E-409C-BE32-E72D297353CC}">
              <c16:uniqueId val="{00000001-2E32-4B46-8397-DBC81401BE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2629</c:v>
                </c:pt>
                <c:pt idx="1">
                  <c:v>2618</c:v>
                </c:pt>
                <c:pt idx="2">
                  <c:v>3197</c:v>
                </c:pt>
              </c:numCache>
            </c:numRef>
          </c:val>
          <c:extLst>
            <c:ext xmlns:c16="http://schemas.microsoft.com/office/drawing/2014/chart" uri="{C3380CC4-5D6E-409C-BE32-E72D297353CC}">
              <c16:uniqueId val="{00000002-2E32-4B46-8397-DBC81401BE3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徳島県徳島市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実質公債費比率の分子の大部分を占める元利償還金等（Ａ）、算入公債費等（Ｂ）ともに、平成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年度から比較すると減少傾向にある。引き続き地方債の発行にあたっては、適正な発行に努めていく。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満期一括償還地方債の借入がない。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徳島県徳島市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が減少したことや、剰余金を財源とした財政調整基金への積立等により充当可能基金が増加したこと、充当可能特定歳入が増加したこと等により、将来負担比率も令和３年度に比べて減少している。（対前年度比</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ポイント減少）</a:t>
          </a:r>
          <a:endParaRPr lang="ja-JP" altLang="ja-JP" sz="1400">
            <a:effectLst/>
          </a:endParaRPr>
        </a:p>
        <a:p>
          <a:r>
            <a:rPr kumimoji="1" lang="ja-JP" altLang="ja-JP" sz="1100">
              <a:solidFill>
                <a:schemeClr val="dk1"/>
              </a:solidFill>
              <a:effectLst/>
              <a:latin typeface="+mn-lt"/>
              <a:ea typeface="+mn-ea"/>
              <a:cs typeface="+mn-cs"/>
            </a:rPr>
            <a:t>　今後もより一層、現在の負担と将来の負担を念頭に置いた中・長期的な観点から、健全な財政運営に努めていきたい。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徳島県徳島市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令和３年度決算において、地方消費税交付金や地方交付税の増により決算剰余金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億６千万円を財政調整基金に、また、新たに創設した「子ども未来基金」や「ﾃﾞｼﾞﾀﾙ・ﾄﾗﾝｽﾌｫｰﾒｰｼｮﾝ推進基金」に約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億円を積み立て、その他特定目的基金において各事業へ充当するために基金を取り崩した結果、基金全体としては約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億４千万円の増となった。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市税などの自主財源の確保や交付金などの特定財源の積極的な活用等により、財政調整基金及び減債基金取り崩しの抑制に努める。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・ﾃﾞｼﾞﾀﾙ・ﾄﾗﾝｽﾌｫｰﾒｰｼｮﾝ推進基金：デジタル技術の活用により、市民の利便性の向上、行政運営の効率化等を図る事業の推進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が魅せるまち・とくしま事業推進基金：</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LED</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を活用したまちづくりに関する事業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・市民福祉基金：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市民の福祉の向上及び増進を図る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・子ども未来基金：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一人一人の子どもの健やかな育ちが等しく保障され，安心して子どもを産み育てる環境づくりを図るための少子化対策，母子保健及び子育て支援に関する事業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・中小企業振興基金：本市の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中小企業の振興を図る</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ﾃﾞｼﾞﾀﾙ・ﾄﾗﾝｽﾌｫｰﾒｰｼｮﾝ推進基金：基金の積立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が魅せるまち・とくしま事業推進基金：寄附金の積立や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LED</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を活用したまちづくりに関する事業への充当</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・市民福祉基金：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基金の積立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・子ども未来基金：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基金の積立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・中小企業振興基金：本市の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中小企業の振興を図る財源として充当</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基金の設置目的に従い、引き続き適正な運用に努める。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令和３年度決算の剰余金を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億６千万円積立てたことによる増加。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市税などの自主財源の確保や交付金などの特定財源の積極的な活用等により、財政調整基金の取り崩しの抑制に努める。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利子の積立による増加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市税などの自主財源の確保や交付金などの特定財源の積極的な活用等により、減債基金の取り崩しの抑制に努める。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249,040
246,716
191.52
113,807,262
110,004,708
3,015,098
56,839,669
101,687,261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本市の財政力指数は</a:t>
          </a:r>
          <a:r>
            <a:rPr kumimoji="1" lang="en-US" altLang="ja-JP" sz="1100" baseline="0">
              <a:solidFill>
                <a:schemeClr val="dk1"/>
              </a:solidFill>
              <a:effectLst/>
              <a:latin typeface="+mn-lt"/>
              <a:ea typeface="+mn-ea"/>
              <a:cs typeface="+mn-cs"/>
            </a:rPr>
            <a:t>0.79</a:t>
          </a:r>
          <a:r>
            <a:rPr kumimoji="1" lang="ja-JP" altLang="ja-JP" sz="1100" baseline="0">
              <a:solidFill>
                <a:schemeClr val="dk1"/>
              </a:solidFill>
              <a:effectLst/>
              <a:latin typeface="+mn-lt"/>
              <a:ea typeface="+mn-ea"/>
              <a:cs typeface="+mn-cs"/>
            </a:rPr>
            <a:t>と近年ほぼ横ばいであるが、類似団体平均値より低く、財源に余裕がない状況である。これまで以上に歳入の確保が重要であるため、行財政力の強化に向けた取り組みを中心に財政基盤の一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103011</xdr:rowOff>
    </xdr:to>
    <xdr:cxnSp macro="">
      <xdr:nvCxnSpPr>
        <xdr:cNvPr id="69" name="直線コネクタ 68"/>
        <xdr:cNvCxnSpPr/>
      </xdr:nvCxnSpPr>
      <xdr:spPr>
        <a:xfrm>
          <a:off x="4114800" y="71190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89605</xdr:rowOff>
    </xdr:to>
    <xdr:cxnSp macro="">
      <xdr:nvCxnSpPr>
        <xdr:cNvPr id="72" name="直線コネクタ 71"/>
        <xdr:cNvCxnSpPr/>
      </xdr:nvCxnSpPr>
      <xdr:spPr>
        <a:xfrm>
          <a:off x="3225800" y="709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74" name="テキスト ボックス 73"/>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62795</xdr:rowOff>
    </xdr:to>
    <xdr:cxnSp macro="">
      <xdr:nvCxnSpPr>
        <xdr:cNvPr id="75" name="直線コネクタ 74"/>
        <xdr:cNvCxnSpPr/>
      </xdr:nvCxnSpPr>
      <xdr:spPr>
        <a:xfrm>
          <a:off x="2336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77" name="テキスト ボックス 76"/>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62795</xdr:rowOff>
    </xdr:to>
    <xdr:cxnSp macro="">
      <xdr:nvCxnSpPr>
        <xdr:cNvPr id="78" name="直線コネクタ 77"/>
        <xdr:cNvCxnSpPr/>
      </xdr:nvCxnSpPr>
      <xdr:spPr>
        <a:xfrm>
          <a:off x="1447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80" name="テキスト ボックス 79"/>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82" name="テキスト ボックス 81"/>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24288</xdr:rowOff>
    </xdr:from>
    <xdr:ext cx="762000" cy="259045"/>
    <xdr:sp macro="" textlink="">
      <xdr:nvSpPr>
        <xdr:cNvPr id="89" name="財政力該当値テキスト"/>
        <xdr:cNvSpPr txBox="1"/>
      </xdr:nvSpPr>
      <xdr:spPr>
        <a:xfrm>
          <a:off x="5041900" y="70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38805</xdr:rowOff>
    </xdr:from>
    <xdr:to>
      <xdr:col>19</xdr:col>
      <xdr:colOff>184150</xdr:colOff>
      <xdr:row>41</xdr:row>
      <xdr:rowOff>140405</xdr:rowOff>
    </xdr:to>
    <xdr:sp macro="" textlink="">
      <xdr:nvSpPr>
        <xdr:cNvPr id="90" name="楕円 89"/>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91" name="テキスト ボックス 90"/>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98372</xdr:rowOff>
    </xdr:from>
    <xdr:ext cx="762000" cy="259045"/>
    <xdr:sp macro="" textlink="">
      <xdr:nvSpPr>
        <xdr:cNvPr id="93" name="テキスト ボックス 92"/>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95" name="テキスト ボックス 94"/>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6" name="楕円 95"/>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97" name="テキスト ボックス 96"/>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歳入では、地方税や地方消費税交付金が増加したものの地方特例交付金や地方交付税が減少し、歳出では、物件費や公債費、維持補修費などが増加したことに伴い、経常収支比率は前年度より</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ポイント悪化している。今後とも、扶助費の適正な認定給付を行い歳出を抑制するとともに、収入の確保・拡大につながる事業に取り組むなど、財政基盤の強化に努める。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66</xdr:row>
      <xdr:rowOff>50377</xdr:rowOff>
    </xdr:to>
    <xdr:cxnSp macro="">
      <xdr:nvCxnSpPr>
        <xdr:cNvPr id="132" name="直線コネクタ 131"/>
        <xdr:cNvCxnSpPr/>
      </xdr:nvCxnSpPr>
      <xdr:spPr>
        <a:xfrm>
          <a:off x="4114800" y="10955867"/>
          <a:ext cx="8382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65</xdr:row>
      <xdr:rowOff>69004</xdr:rowOff>
    </xdr:to>
    <xdr:cxnSp macro="">
      <xdr:nvCxnSpPr>
        <xdr:cNvPr id="135" name="直線コネクタ 134"/>
        <xdr:cNvCxnSpPr/>
      </xdr:nvCxnSpPr>
      <xdr:spPr>
        <a:xfrm flipV="1">
          <a:off x="3225800" y="10955867"/>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7" name="テキスト ボックス 136"/>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69004</xdr:rowOff>
    </xdr:from>
    <xdr:to>
      <xdr:col>15</xdr:col>
      <xdr:colOff>82550</xdr:colOff>
      <xdr:row>66</xdr:row>
      <xdr:rowOff>18204</xdr:rowOff>
    </xdr:to>
    <xdr:cxnSp macro="">
      <xdr:nvCxnSpPr>
        <xdr:cNvPr id="138" name="直線コネクタ 137"/>
        <xdr:cNvCxnSpPr/>
      </xdr:nvCxnSpPr>
      <xdr:spPr>
        <a:xfrm flipV="1">
          <a:off x="2336800" y="112132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0" name="テキスト ボックス 139"/>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141394</xdr:rowOff>
    </xdr:from>
    <xdr:to>
      <xdr:col>11</xdr:col>
      <xdr:colOff>31750</xdr:colOff>
      <xdr:row>66</xdr:row>
      <xdr:rowOff>18204</xdr:rowOff>
    </xdr:to>
    <xdr:cxnSp macro="">
      <xdr:nvCxnSpPr>
        <xdr:cNvPr id="141" name="直線コネクタ 140"/>
        <xdr:cNvCxnSpPr/>
      </xdr:nvCxnSpPr>
      <xdr:spPr>
        <a:xfrm>
          <a:off x="1447800" y="112856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3" name="テキスト ボックス 142"/>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5" name="テキスト ボックス 144"/>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171027</xdr:rowOff>
    </xdr:from>
    <xdr:to>
      <xdr:col>23</xdr:col>
      <xdr:colOff>184150</xdr:colOff>
      <xdr:row>66</xdr:row>
      <xdr:rowOff>101177</xdr:rowOff>
    </xdr:to>
    <xdr:sp macro="" textlink="">
      <xdr:nvSpPr>
        <xdr:cNvPr id="151" name="楕円 150"/>
        <xdr:cNvSpPr/>
      </xdr:nvSpPr>
      <xdr:spPr>
        <a:xfrm>
          <a:off x="49022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66904</xdr:rowOff>
    </xdr:from>
    <xdr:ext cx="762000" cy="259045"/>
    <xdr:sp macro="" textlink="">
      <xdr:nvSpPr>
        <xdr:cNvPr id="152" name="財政構造の弾力性該当値テキスト"/>
        <xdr:cNvSpPr txBox="1"/>
      </xdr:nvSpPr>
      <xdr:spPr>
        <a:xfrm>
          <a:off x="5041900" y="1121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103717</xdr:rowOff>
    </xdr:from>
    <xdr:to>
      <xdr:col>19</xdr:col>
      <xdr:colOff>184150</xdr:colOff>
      <xdr:row>64</xdr:row>
      <xdr:rowOff>33867</xdr:rowOff>
    </xdr:to>
    <xdr:sp macro="" textlink="">
      <xdr:nvSpPr>
        <xdr:cNvPr id="153" name="楕円 152"/>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54" name="テキスト ボックス 153"/>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18204</xdr:rowOff>
    </xdr:from>
    <xdr:to>
      <xdr:col>15</xdr:col>
      <xdr:colOff>133350</xdr:colOff>
      <xdr:row>65</xdr:row>
      <xdr:rowOff>119804</xdr:rowOff>
    </xdr:to>
    <xdr:sp macro="" textlink="">
      <xdr:nvSpPr>
        <xdr:cNvPr id="155" name="楕円 154"/>
        <xdr:cNvSpPr/>
      </xdr:nvSpPr>
      <xdr:spPr>
        <a:xfrm>
          <a:off x="3175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104581</xdr:rowOff>
    </xdr:from>
    <xdr:ext cx="762000" cy="259045"/>
    <xdr:sp macro="" textlink="">
      <xdr:nvSpPr>
        <xdr:cNvPr id="156" name="テキスト ボックス 155"/>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138854</xdr:rowOff>
    </xdr:from>
    <xdr:to>
      <xdr:col>11</xdr:col>
      <xdr:colOff>82550</xdr:colOff>
      <xdr:row>66</xdr:row>
      <xdr:rowOff>69004</xdr:rowOff>
    </xdr:to>
    <xdr:sp macro="" textlink="">
      <xdr:nvSpPr>
        <xdr:cNvPr id="157" name="楕円 156"/>
        <xdr:cNvSpPr/>
      </xdr:nvSpPr>
      <xdr:spPr>
        <a:xfrm>
          <a:off x="2286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58" name="テキスト ボックス 157"/>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90594</xdr:rowOff>
    </xdr:from>
    <xdr:to>
      <xdr:col>7</xdr:col>
      <xdr:colOff>31750</xdr:colOff>
      <xdr:row>66</xdr:row>
      <xdr:rowOff>20744</xdr:rowOff>
    </xdr:to>
    <xdr:sp macro="" textlink="">
      <xdr:nvSpPr>
        <xdr:cNvPr id="159" name="楕円 158"/>
        <xdr:cNvSpPr/>
      </xdr:nvSpPr>
      <xdr:spPr>
        <a:xfrm>
          <a:off x="1397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5521</xdr:rowOff>
    </xdr:from>
    <xdr:ext cx="762000" cy="259045"/>
    <xdr:sp macro="" textlink="">
      <xdr:nvSpPr>
        <xdr:cNvPr id="160" name="テキスト ボックス 159"/>
        <xdr:cNvSpPr txBox="1"/>
      </xdr:nvSpPr>
      <xdr:spPr>
        <a:xfrm>
          <a:off x="1066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引き続き、内部管理経費の抑制をはじめ、より一層適正かつ効率的な経費執行に努める。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99527</xdr:rowOff>
    </xdr:from>
    <xdr:to>
      <xdr:col>23</xdr:col>
      <xdr:colOff>133350</xdr:colOff>
      <xdr:row>83</xdr:row>
      <xdr:rowOff>120776</xdr:rowOff>
    </xdr:to>
    <xdr:cxnSp macro="">
      <xdr:nvCxnSpPr>
        <xdr:cNvPr id="195" name="直線コネクタ 194"/>
        <xdr:cNvCxnSpPr/>
      </xdr:nvCxnSpPr>
      <xdr:spPr>
        <a:xfrm>
          <a:off x="4114800" y="14329877"/>
          <a:ext cx="838200" cy="2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xdr:cNvSpPr txBox="1"/>
      </xdr:nvSpPr>
      <xdr:spPr>
        <a:xfrm>
          <a:off x="5041900" y="1428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68776</xdr:rowOff>
    </xdr:from>
    <xdr:to>
      <xdr:col>19</xdr:col>
      <xdr:colOff>133350</xdr:colOff>
      <xdr:row>83</xdr:row>
      <xdr:rowOff>99527</xdr:rowOff>
    </xdr:to>
    <xdr:cxnSp macro="">
      <xdr:nvCxnSpPr>
        <xdr:cNvPr id="198" name="直線コネクタ 197"/>
        <xdr:cNvCxnSpPr/>
      </xdr:nvCxnSpPr>
      <xdr:spPr>
        <a:xfrm>
          <a:off x="3225800" y="14299126"/>
          <a:ext cx="889000" cy="3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137850</xdr:rowOff>
    </xdr:from>
    <xdr:ext cx="736600" cy="259045"/>
    <xdr:sp macro="" textlink="">
      <xdr:nvSpPr>
        <xdr:cNvPr id="200" name="テキスト ボックス 199"/>
        <xdr:cNvSpPr txBox="1"/>
      </xdr:nvSpPr>
      <xdr:spPr>
        <a:xfrm>
          <a:off x="3733800" y="14025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105701</xdr:rowOff>
    </xdr:from>
    <xdr:to>
      <xdr:col>15</xdr:col>
      <xdr:colOff>82550</xdr:colOff>
      <xdr:row>83</xdr:row>
      <xdr:rowOff>68776</xdr:rowOff>
    </xdr:to>
    <xdr:cxnSp macro="">
      <xdr:nvCxnSpPr>
        <xdr:cNvPr id="201" name="直線コネクタ 200"/>
        <xdr:cNvCxnSpPr/>
      </xdr:nvCxnSpPr>
      <xdr:spPr>
        <a:xfrm>
          <a:off x="2336800" y="14164601"/>
          <a:ext cx="889000" cy="13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8996</xdr:rowOff>
    </xdr:from>
    <xdr:ext cx="762000" cy="259045"/>
    <xdr:sp macro="" textlink="">
      <xdr:nvSpPr>
        <xdr:cNvPr id="203" name="テキスト ボックス 202"/>
        <xdr:cNvSpPr txBox="1"/>
      </xdr:nvSpPr>
      <xdr:spPr>
        <a:xfrm>
          <a:off x="2844800" y="13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66489</xdr:rowOff>
    </xdr:from>
    <xdr:to>
      <xdr:col>11</xdr:col>
      <xdr:colOff>31750</xdr:colOff>
      <xdr:row>82</xdr:row>
      <xdr:rowOff>105701</xdr:rowOff>
    </xdr:to>
    <xdr:cxnSp macro="">
      <xdr:nvCxnSpPr>
        <xdr:cNvPr id="204" name="直線コネクタ 203"/>
        <xdr:cNvCxnSpPr/>
      </xdr:nvCxnSpPr>
      <xdr:spPr>
        <a:xfrm>
          <a:off x="1447800" y="14125389"/>
          <a:ext cx="8890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66592</xdr:rowOff>
    </xdr:from>
    <xdr:ext cx="762000" cy="259045"/>
    <xdr:sp macro="" textlink="">
      <xdr:nvSpPr>
        <xdr:cNvPr id="206" name="テキスト ボックス 205"/>
        <xdr:cNvSpPr txBox="1"/>
      </xdr:nvSpPr>
      <xdr:spPr>
        <a:xfrm>
          <a:off x="1955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21548</xdr:rowOff>
    </xdr:from>
    <xdr:ext cx="762000" cy="259045"/>
    <xdr:sp macro="" textlink="">
      <xdr:nvSpPr>
        <xdr:cNvPr id="208" name="テキスト ボックス 207"/>
        <xdr:cNvSpPr txBox="1"/>
      </xdr:nvSpPr>
      <xdr:spPr>
        <a:xfrm>
          <a:off x="1066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69976</xdr:rowOff>
    </xdr:from>
    <xdr:to>
      <xdr:col>23</xdr:col>
      <xdr:colOff>184150</xdr:colOff>
      <xdr:row>84</xdr:row>
      <xdr:rowOff>126</xdr:rowOff>
    </xdr:to>
    <xdr:sp macro="" textlink="">
      <xdr:nvSpPr>
        <xdr:cNvPr id="214" name="楕円 213"/>
        <xdr:cNvSpPr/>
      </xdr:nvSpPr>
      <xdr:spPr>
        <a:xfrm>
          <a:off x="4902200" y="143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86503</xdr:rowOff>
    </xdr:from>
    <xdr:ext cx="762000" cy="259045"/>
    <xdr:sp macro="" textlink="">
      <xdr:nvSpPr>
        <xdr:cNvPr id="215" name="人件費・物件費等の状況該当値テキスト"/>
        <xdr:cNvSpPr txBox="1"/>
      </xdr:nvSpPr>
      <xdr:spPr>
        <a:xfrm>
          <a:off x="5041900" y="1414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48727</xdr:rowOff>
    </xdr:from>
    <xdr:to>
      <xdr:col>19</xdr:col>
      <xdr:colOff>184150</xdr:colOff>
      <xdr:row>83</xdr:row>
      <xdr:rowOff>150327</xdr:rowOff>
    </xdr:to>
    <xdr:sp macro="" textlink="">
      <xdr:nvSpPr>
        <xdr:cNvPr id="216" name="楕円 215"/>
        <xdr:cNvSpPr/>
      </xdr:nvSpPr>
      <xdr:spPr>
        <a:xfrm>
          <a:off x="4064000" y="1427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135104</xdr:rowOff>
    </xdr:from>
    <xdr:ext cx="736600" cy="259045"/>
    <xdr:sp macro="" textlink="">
      <xdr:nvSpPr>
        <xdr:cNvPr id="217" name="テキスト ボックス 216"/>
        <xdr:cNvSpPr txBox="1"/>
      </xdr:nvSpPr>
      <xdr:spPr>
        <a:xfrm>
          <a:off x="3733800" y="14365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17976</xdr:rowOff>
    </xdr:from>
    <xdr:to>
      <xdr:col>15</xdr:col>
      <xdr:colOff>133350</xdr:colOff>
      <xdr:row>83</xdr:row>
      <xdr:rowOff>119576</xdr:rowOff>
    </xdr:to>
    <xdr:sp macro="" textlink="">
      <xdr:nvSpPr>
        <xdr:cNvPr id="218" name="楕円 217"/>
        <xdr:cNvSpPr/>
      </xdr:nvSpPr>
      <xdr:spPr>
        <a:xfrm>
          <a:off x="3175000" y="1424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104353</xdr:rowOff>
    </xdr:from>
    <xdr:ext cx="762000" cy="259045"/>
    <xdr:sp macro="" textlink="">
      <xdr:nvSpPr>
        <xdr:cNvPr id="219" name="テキスト ボックス 218"/>
        <xdr:cNvSpPr txBox="1"/>
      </xdr:nvSpPr>
      <xdr:spPr>
        <a:xfrm>
          <a:off x="2844800" y="1433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54901</xdr:rowOff>
    </xdr:from>
    <xdr:to>
      <xdr:col>11</xdr:col>
      <xdr:colOff>82550</xdr:colOff>
      <xdr:row>82</xdr:row>
      <xdr:rowOff>156501</xdr:rowOff>
    </xdr:to>
    <xdr:sp macro="" textlink="">
      <xdr:nvSpPr>
        <xdr:cNvPr id="220" name="楕円 219"/>
        <xdr:cNvSpPr/>
      </xdr:nvSpPr>
      <xdr:spPr>
        <a:xfrm>
          <a:off x="2286000" y="141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141278</xdr:rowOff>
    </xdr:from>
    <xdr:ext cx="762000" cy="259045"/>
    <xdr:sp macro="" textlink="">
      <xdr:nvSpPr>
        <xdr:cNvPr id="221" name="テキスト ボックス 220"/>
        <xdr:cNvSpPr txBox="1"/>
      </xdr:nvSpPr>
      <xdr:spPr>
        <a:xfrm>
          <a:off x="1955800" y="1420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15689</xdr:rowOff>
    </xdr:from>
    <xdr:to>
      <xdr:col>7</xdr:col>
      <xdr:colOff>31750</xdr:colOff>
      <xdr:row>82</xdr:row>
      <xdr:rowOff>117289</xdr:rowOff>
    </xdr:to>
    <xdr:sp macro="" textlink="">
      <xdr:nvSpPr>
        <xdr:cNvPr id="222" name="楕円 221"/>
        <xdr:cNvSpPr/>
      </xdr:nvSpPr>
      <xdr:spPr>
        <a:xfrm>
          <a:off x="1397000" y="140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102066</xdr:rowOff>
    </xdr:from>
    <xdr:ext cx="762000" cy="259045"/>
    <xdr:sp macro="" textlink="">
      <xdr:nvSpPr>
        <xdr:cNvPr id="223" name="テキスト ボックス 222"/>
        <xdr:cNvSpPr txBox="1"/>
      </xdr:nvSpPr>
      <xdr:spPr>
        <a:xfrm>
          <a:off x="1066800" y="141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引き続き、地域の民間給与水準や徳島県等他の地方公共団体の動向を注視し、給与水準の適正化に努める。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62441</xdr:rowOff>
    </xdr:to>
    <xdr:cxnSp macro="">
      <xdr:nvCxnSpPr>
        <xdr:cNvPr id="257" name="直線コネクタ 256"/>
        <xdr:cNvCxnSpPr/>
      </xdr:nvCxnSpPr>
      <xdr:spPr>
        <a:xfrm>
          <a:off x="16179800" y="1444413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8"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84</xdr:row>
      <xdr:rowOff>42334</xdr:rowOff>
    </xdr:to>
    <xdr:cxnSp macro="">
      <xdr:nvCxnSpPr>
        <xdr:cNvPr id="260" name="直線コネクタ 259"/>
        <xdr:cNvCxnSpPr/>
      </xdr:nvCxnSpPr>
      <xdr:spPr>
        <a:xfrm>
          <a:off x="15290800" y="143838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153459</xdr:rowOff>
    </xdr:from>
    <xdr:to>
      <xdr:col>72</xdr:col>
      <xdr:colOff>203200</xdr:colOff>
      <xdr:row>84</xdr:row>
      <xdr:rowOff>42334</xdr:rowOff>
    </xdr:to>
    <xdr:cxnSp macro="">
      <xdr:nvCxnSpPr>
        <xdr:cNvPr id="263" name="直線コネクタ 262"/>
        <xdr:cNvCxnSpPr/>
      </xdr:nvCxnSpPr>
      <xdr:spPr>
        <a:xfrm flipV="1">
          <a:off x="14401800" y="143838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142875</xdr:rowOff>
    </xdr:to>
    <xdr:cxnSp macro="">
      <xdr:nvCxnSpPr>
        <xdr:cNvPr id="266" name="直線コネクタ 265"/>
        <xdr:cNvCxnSpPr/>
      </xdr:nvCxnSpPr>
      <xdr:spPr>
        <a:xfrm flipV="1">
          <a:off x="13512800" y="1444413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6" name="楕円 275"/>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7"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8" name="楕円 277"/>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79" name="テキスト ボックス 278"/>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102659</xdr:rowOff>
    </xdr:from>
    <xdr:to>
      <xdr:col>73</xdr:col>
      <xdr:colOff>44450</xdr:colOff>
      <xdr:row>84</xdr:row>
      <xdr:rowOff>32809</xdr:rowOff>
    </xdr:to>
    <xdr:sp macro="" textlink="">
      <xdr:nvSpPr>
        <xdr:cNvPr id="280" name="楕円 279"/>
        <xdr:cNvSpPr/>
      </xdr:nvSpPr>
      <xdr:spPr>
        <a:xfrm>
          <a:off x="15240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42986</xdr:rowOff>
    </xdr:from>
    <xdr:ext cx="762000" cy="259045"/>
    <xdr:sp macro="" textlink="">
      <xdr:nvSpPr>
        <xdr:cNvPr id="281" name="テキスト ボックス 280"/>
        <xdr:cNvSpPr txBox="1"/>
      </xdr:nvSpPr>
      <xdr:spPr>
        <a:xfrm>
          <a:off x="14909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2" name="楕円 281"/>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3" name="テキスト ボックス 282"/>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84" name="楕円 283"/>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85" name="テキスト ボックス 284"/>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保育所、幼稚園など多数の子育て関係施設を保有していることや、直営による市民サービスの充実等により類似団体平均値より多い職員数となっている。このため、平成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人削減する行財政改革推進プランに取り組んでいる。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112667</xdr:rowOff>
    </xdr:from>
    <xdr:to>
      <xdr:col>81</xdr:col>
      <xdr:colOff>44450</xdr:colOff>
      <xdr:row>65</xdr:row>
      <xdr:rowOff>112667</xdr:rowOff>
    </xdr:to>
    <xdr:cxnSp macro="">
      <xdr:nvCxnSpPr>
        <xdr:cNvPr id="322" name="直線コネクタ 321"/>
        <xdr:cNvCxnSpPr/>
      </xdr:nvCxnSpPr>
      <xdr:spPr>
        <a:xfrm>
          <a:off x="16179800" y="11256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3" name="定員管理の状況平均値テキスト"/>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95431</xdr:rowOff>
    </xdr:from>
    <xdr:to>
      <xdr:col>77</xdr:col>
      <xdr:colOff>44450</xdr:colOff>
      <xdr:row>65</xdr:row>
      <xdr:rowOff>112667</xdr:rowOff>
    </xdr:to>
    <xdr:cxnSp macro="">
      <xdr:nvCxnSpPr>
        <xdr:cNvPr id="325" name="直線コネクタ 324"/>
        <xdr:cNvCxnSpPr/>
      </xdr:nvCxnSpPr>
      <xdr:spPr>
        <a:xfrm>
          <a:off x="15290800" y="1123968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64061</xdr:rowOff>
    </xdr:from>
    <xdr:ext cx="736600" cy="259045"/>
    <xdr:sp macro="" textlink="">
      <xdr:nvSpPr>
        <xdr:cNvPr id="327" name="テキスト ボックス 326"/>
        <xdr:cNvSpPr txBox="1"/>
      </xdr:nvSpPr>
      <xdr:spPr>
        <a:xfrm>
          <a:off x="15798800" y="1035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88537</xdr:rowOff>
    </xdr:from>
    <xdr:to>
      <xdr:col>72</xdr:col>
      <xdr:colOff>203200</xdr:colOff>
      <xdr:row>65</xdr:row>
      <xdr:rowOff>95431</xdr:rowOff>
    </xdr:to>
    <xdr:cxnSp macro="">
      <xdr:nvCxnSpPr>
        <xdr:cNvPr id="328" name="直線コネクタ 327"/>
        <xdr:cNvCxnSpPr/>
      </xdr:nvCxnSpPr>
      <xdr:spPr>
        <a:xfrm>
          <a:off x="14401800" y="112327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0" name="テキスト ボックス 329"/>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88537</xdr:rowOff>
    </xdr:from>
    <xdr:to>
      <xdr:col>68</xdr:col>
      <xdr:colOff>152400</xdr:colOff>
      <xdr:row>65</xdr:row>
      <xdr:rowOff>109220</xdr:rowOff>
    </xdr:to>
    <xdr:cxnSp macro="">
      <xdr:nvCxnSpPr>
        <xdr:cNvPr id="331" name="直線コネクタ 330"/>
        <xdr:cNvCxnSpPr/>
      </xdr:nvCxnSpPr>
      <xdr:spPr>
        <a:xfrm flipV="1">
          <a:off x="13512800" y="1123278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70955</xdr:rowOff>
    </xdr:from>
    <xdr:ext cx="762000" cy="259045"/>
    <xdr:sp macro="" textlink="">
      <xdr:nvSpPr>
        <xdr:cNvPr id="333" name="テキスト ボックス 332"/>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61867</xdr:rowOff>
    </xdr:from>
    <xdr:to>
      <xdr:col>81</xdr:col>
      <xdr:colOff>95250</xdr:colOff>
      <xdr:row>65</xdr:row>
      <xdr:rowOff>163467</xdr:rowOff>
    </xdr:to>
    <xdr:sp macro="" textlink="">
      <xdr:nvSpPr>
        <xdr:cNvPr id="341" name="楕円 340"/>
        <xdr:cNvSpPr/>
      </xdr:nvSpPr>
      <xdr:spPr>
        <a:xfrm>
          <a:off x="169672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33944</xdr:rowOff>
    </xdr:from>
    <xdr:ext cx="762000" cy="259045"/>
    <xdr:sp macro="" textlink="">
      <xdr:nvSpPr>
        <xdr:cNvPr id="342" name="定員管理の状況該当値テキスト"/>
        <xdr:cNvSpPr txBox="1"/>
      </xdr:nvSpPr>
      <xdr:spPr>
        <a:xfrm>
          <a:off x="17106900" y="111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61867</xdr:rowOff>
    </xdr:from>
    <xdr:to>
      <xdr:col>77</xdr:col>
      <xdr:colOff>95250</xdr:colOff>
      <xdr:row>65</xdr:row>
      <xdr:rowOff>163467</xdr:rowOff>
    </xdr:to>
    <xdr:sp macro="" textlink="">
      <xdr:nvSpPr>
        <xdr:cNvPr id="343" name="楕円 342"/>
        <xdr:cNvSpPr/>
      </xdr:nvSpPr>
      <xdr:spPr>
        <a:xfrm>
          <a:off x="161290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148244</xdr:rowOff>
    </xdr:from>
    <xdr:ext cx="736600" cy="259045"/>
    <xdr:sp macro="" textlink="">
      <xdr:nvSpPr>
        <xdr:cNvPr id="344" name="テキスト ボックス 343"/>
        <xdr:cNvSpPr txBox="1"/>
      </xdr:nvSpPr>
      <xdr:spPr>
        <a:xfrm>
          <a:off x="15798800" y="11292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44631</xdr:rowOff>
    </xdr:from>
    <xdr:to>
      <xdr:col>73</xdr:col>
      <xdr:colOff>44450</xdr:colOff>
      <xdr:row>65</xdr:row>
      <xdr:rowOff>146231</xdr:rowOff>
    </xdr:to>
    <xdr:sp macro="" textlink="">
      <xdr:nvSpPr>
        <xdr:cNvPr id="345" name="楕円 344"/>
        <xdr:cNvSpPr/>
      </xdr:nvSpPr>
      <xdr:spPr>
        <a:xfrm>
          <a:off x="152400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131008</xdr:rowOff>
    </xdr:from>
    <xdr:ext cx="762000" cy="259045"/>
    <xdr:sp macro="" textlink="">
      <xdr:nvSpPr>
        <xdr:cNvPr id="346" name="テキスト ボックス 345"/>
        <xdr:cNvSpPr txBox="1"/>
      </xdr:nvSpPr>
      <xdr:spPr>
        <a:xfrm>
          <a:off x="14909800" y="1127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37737</xdr:rowOff>
    </xdr:from>
    <xdr:to>
      <xdr:col>68</xdr:col>
      <xdr:colOff>203200</xdr:colOff>
      <xdr:row>65</xdr:row>
      <xdr:rowOff>139337</xdr:rowOff>
    </xdr:to>
    <xdr:sp macro="" textlink="">
      <xdr:nvSpPr>
        <xdr:cNvPr id="347" name="楕円 346"/>
        <xdr:cNvSpPr/>
      </xdr:nvSpPr>
      <xdr:spPr>
        <a:xfrm>
          <a:off x="143510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124114</xdr:rowOff>
    </xdr:from>
    <xdr:ext cx="762000" cy="259045"/>
    <xdr:sp macro="" textlink="">
      <xdr:nvSpPr>
        <xdr:cNvPr id="348" name="テキスト ボックス 347"/>
        <xdr:cNvSpPr txBox="1"/>
      </xdr:nvSpPr>
      <xdr:spPr>
        <a:xfrm>
          <a:off x="14020800" y="112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58420</xdr:rowOff>
    </xdr:from>
    <xdr:to>
      <xdr:col>64</xdr:col>
      <xdr:colOff>152400</xdr:colOff>
      <xdr:row>65</xdr:row>
      <xdr:rowOff>160020</xdr:rowOff>
    </xdr:to>
    <xdr:sp macro="" textlink="">
      <xdr:nvSpPr>
        <xdr:cNvPr id="349" name="楕円 348"/>
        <xdr:cNvSpPr/>
      </xdr:nvSpPr>
      <xdr:spPr>
        <a:xfrm>
          <a:off x="13462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144797</xdr:rowOff>
    </xdr:from>
    <xdr:ext cx="762000" cy="259045"/>
    <xdr:sp macro="" textlink="">
      <xdr:nvSpPr>
        <xdr:cNvPr id="350" name="テキスト ボックス 349"/>
        <xdr:cNvSpPr txBox="1"/>
      </xdr:nvSpPr>
      <xdr:spPr>
        <a:xfrm>
          <a:off x="13131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標準税収入額等の増加や投資事業の抑制等に伴い、実質公債費比率は減少傾向である。今後も地方債については適正な発行に努めるとともに、比率の算定に影響する他会計への繰出しの抑制に努める。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104926</xdr:rowOff>
    </xdr:from>
    <xdr:to>
      <xdr:col>81</xdr:col>
      <xdr:colOff>44450</xdr:colOff>
      <xdr:row>41</xdr:row>
      <xdr:rowOff>116417</xdr:rowOff>
    </xdr:to>
    <xdr:cxnSp macro="">
      <xdr:nvCxnSpPr>
        <xdr:cNvPr id="385" name="直線コネクタ 384"/>
        <xdr:cNvCxnSpPr/>
      </xdr:nvCxnSpPr>
      <xdr:spPr>
        <a:xfrm flipV="1">
          <a:off x="16179800" y="71343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127907</xdr:rowOff>
    </xdr:to>
    <xdr:cxnSp macro="">
      <xdr:nvCxnSpPr>
        <xdr:cNvPr id="388" name="直線コネクタ 387"/>
        <xdr:cNvCxnSpPr/>
      </xdr:nvCxnSpPr>
      <xdr:spPr>
        <a:xfrm flipV="1">
          <a:off x="15290800" y="71458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0" name="テキスト ボックス 389"/>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127907</xdr:rowOff>
    </xdr:from>
    <xdr:to>
      <xdr:col>72</xdr:col>
      <xdr:colOff>203200</xdr:colOff>
      <xdr:row>41</xdr:row>
      <xdr:rowOff>150888</xdr:rowOff>
    </xdr:to>
    <xdr:cxnSp macro="">
      <xdr:nvCxnSpPr>
        <xdr:cNvPr id="391" name="直線コネクタ 390"/>
        <xdr:cNvCxnSpPr/>
      </xdr:nvCxnSpPr>
      <xdr:spPr>
        <a:xfrm flipV="1">
          <a:off x="14401800" y="71573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393" name="テキスト ボックス 392"/>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150888</xdr:rowOff>
    </xdr:from>
    <xdr:to>
      <xdr:col>68</xdr:col>
      <xdr:colOff>152400</xdr:colOff>
      <xdr:row>42</xdr:row>
      <xdr:rowOff>13909</xdr:rowOff>
    </xdr:to>
    <xdr:cxnSp macro="">
      <xdr:nvCxnSpPr>
        <xdr:cNvPr id="394" name="直線コネクタ 393"/>
        <xdr:cNvCxnSpPr/>
      </xdr:nvCxnSpPr>
      <xdr:spPr>
        <a:xfrm flipV="1">
          <a:off x="13512800" y="71803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73072</xdr:rowOff>
    </xdr:from>
    <xdr:ext cx="762000" cy="259045"/>
    <xdr:sp macro="" textlink="">
      <xdr:nvSpPr>
        <xdr:cNvPr id="398" name="テキスト ボックス 397"/>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54126</xdr:rowOff>
    </xdr:from>
    <xdr:to>
      <xdr:col>81</xdr:col>
      <xdr:colOff>95250</xdr:colOff>
      <xdr:row>41</xdr:row>
      <xdr:rowOff>155726</xdr:rowOff>
    </xdr:to>
    <xdr:sp macro="" textlink="">
      <xdr:nvSpPr>
        <xdr:cNvPr id="404" name="楕円 403"/>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26203</xdr:rowOff>
    </xdr:from>
    <xdr:ext cx="762000" cy="259045"/>
    <xdr:sp macro="" textlink="">
      <xdr:nvSpPr>
        <xdr:cNvPr id="405" name="公債費負担の状況該当値テキスト"/>
        <xdr:cNvSpPr txBox="1"/>
      </xdr:nvSpPr>
      <xdr:spPr>
        <a:xfrm>
          <a:off x="17106900" y="70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6" name="楕円 405"/>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7" name="テキスト ボックス 406"/>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408" name="楕円 407"/>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409" name="テキスト ボックス 408"/>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100088</xdr:rowOff>
    </xdr:from>
    <xdr:to>
      <xdr:col>68</xdr:col>
      <xdr:colOff>203200</xdr:colOff>
      <xdr:row>42</xdr:row>
      <xdr:rowOff>30238</xdr:rowOff>
    </xdr:to>
    <xdr:sp macro="" textlink="">
      <xdr:nvSpPr>
        <xdr:cNvPr id="410" name="楕円 409"/>
        <xdr:cNvSpPr/>
      </xdr:nvSpPr>
      <xdr:spPr>
        <a:xfrm>
          <a:off x="14351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411" name="テキスト ボックス 410"/>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12" name="楕円 411"/>
        <xdr:cNvSpPr/>
      </xdr:nvSpPr>
      <xdr:spPr>
        <a:xfrm>
          <a:off x="13462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13" name="テキスト ボックス 412"/>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決算剰余金を財源とした財政調整基金への積立や、公営企業債等繰入見込額が減少したことなどにより前年度から</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ポイント改善しているが、類似団体平均値及び全国市町村平均値より高く、将来財政を圧迫する度合いが高い状況であるため、より一層、歳入の確保や現在の負担と将来の負担のバランスを念頭においた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67310</xdr:rowOff>
    </xdr:from>
    <xdr:to>
      <xdr:col>81</xdr:col>
      <xdr:colOff>44450</xdr:colOff>
      <xdr:row>18</xdr:row>
      <xdr:rowOff>113030</xdr:rowOff>
    </xdr:to>
    <xdr:cxnSp macro="">
      <xdr:nvCxnSpPr>
        <xdr:cNvPr id="449" name="直線コネクタ 448"/>
        <xdr:cNvCxnSpPr/>
      </xdr:nvCxnSpPr>
      <xdr:spPr>
        <a:xfrm flipV="1">
          <a:off x="16179800" y="298196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0"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113030</xdr:rowOff>
    </xdr:from>
    <xdr:to>
      <xdr:col>77</xdr:col>
      <xdr:colOff>44450</xdr:colOff>
      <xdr:row>19</xdr:row>
      <xdr:rowOff>148408</xdr:rowOff>
    </xdr:to>
    <xdr:cxnSp macro="">
      <xdr:nvCxnSpPr>
        <xdr:cNvPr id="452" name="直線コネクタ 451"/>
        <xdr:cNvCxnSpPr/>
      </xdr:nvCxnSpPr>
      <xdr:spPr>
        <a:xfrm flipV="1">
          <a:off x="15290800" y="319913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148408</xdr:rowOff>
    </xdr:from>
    <xdr:to>
      <xdr:col>72</xdr:col>
      <xdr:colOff>203200</xdr:colOff>
      <xdr:row>20</xdr:row>
      <xdr:rowOff>132080</xdr:rowOff>
    </xdr:to>
    <xdr:cxnSp macro="">
      <xdr:nvCxnSpPr>
        <xdr:cNvPr id="455" name="直線コネクタ 454"/>
        <xdr:cNvCxnSpPr/>
      </xdr:nvCxnSpPr>
      <xdr:spPr>
        <a:xfrm flipV="1">
          <a:off x="14401800" y="3405958"/>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155938</xdr:rowOff>
    </xdr:from>
    <xdr:to>
      <xdr:col>73</xdr:col>
      <xdr:colOff>44450</xdr:colOff>
      <xdr:row>14</xdr:row>
      <xdr:rowOff>86088</xdr:rowOff>
    </xdr:to>
    <xdr:sp macro="" textlink="">
      <xdr:nvSpPr>
        <xdr:cNvPr id="456" name="フローチャート: 判断 455"/>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7" name="テキスト ボックス 456"/>
        <xdr:cNvSpPr txBox="1"/>
      </xdr:nvSpPr>
      <xdr:spPr>
        <a:xfrm>
          <a:off x="14909800" y="21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132080</xdr:rowOff>
    </xdr:from>
    <xdr:to>
      <xdr:col>68</xdr:col>
      <xdr:colOff>152400</xdr:colOff>
      <xdr:row>20</xdr:row>
      <xdr:rowOff>140698</xdr:rowOff>
    </xdr:to>
    <xdr:cxnSp macro="">
      <xdr:nvCxnSpPr>
        <xdr:cNvPr id="458" name="直線コネクタ 457"/>
        <xdr:cNvCxnSpPr/>
      </xdr:nvCxnSpPr>
      <xdr:spPr>
        <a:xfrm flipV="1">
          <a:off x="13512800" y="356108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55154</xdr:rowOff>
    </xdr:from>
    <xdr:to>
      <xdr:col>68</xdr:col>
      <xdr:colOff>203200</xdr:colOff>
      <xdr:row>14</xdr:row>
      <xdr:rowOff>156754</xdr:rowOff>
    </xdr:to>
    <xdr:sp macro="" textlink="">
      <xdr:nvSpPr>
        <xdr:cNvPr id="459" name="フローチャート: 判断 458"/>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60" name="テキスト ボックス 459"/>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61" name="フローチャート: 判断 460"/>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62" name="テキスト ボックス 461"/>
        <xdr:cNvSpPr txBox="1"/>
      </xdr:nvSpPr>
      <xdr:spPr>
        <a:xfrm>
          <a:off x="13131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16510</xdr:rowOff>
    </xdr:from>
    <xdr:to>
      <xdr:col>81</xdr:col>
      <xdr:colOff>95250</xdr:colOff>
      <xdr:row>17</xdr:row>
      <xdr:rowOff>118110</xdr:rowOff>
    </xdr:to>
    <xdr:sp macro="" textlink="">
      <xdr:nvSpPr>
        <xdr:cNvPr id="468" name="楕円 467"/>
        <xdr:cNvSpPr/>
      </xdr:nvSpPr>
      <xdr:spPr>
        <a:xfrm>
          <a:off x="16967200" y="29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160037</xdr:rowOff>
    </xdr:from>
    <xdr:ext cx="762000" cy="259045"/>
    <xdr:sp macro="" textlink="">
      <xdr:nvSpPr>
        <xdr:cNvPr id="469" name="将来負担の状況該当値テキスト"/>
        <xdr:cNvSpPr txBox="1"/>
      </xdr:nvSpPr>
      <xdr:spPr>
        <a:xfrm>
          <a:off x="17106900" y="290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62230</xdr:rowOff>
    </xdr:from>
    <xdr:to>
      <xdr:col>77</xdr:col>
      <xdr:colOff>95250</xdr:colOff>
      <xdr:row>18</xdr:row>
      <xdr:rowOff>163830</xdr:rowOff>
    </xdr:to>
    <xdr:sp macro="" textlink="">
      <xdr:nvSpPr>
        <xdr:cNvPr id="470" name="楕円 469"/>
        <xdr:cNvSpPr/>
      </xdr:nvSpPr>
      <xdr:spPr>
        <a:xfrm>
          <a:off x="16129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148607</xdr:rowOff>
    </xdr:from>
    <xdr:ext cx="736600" cy="259045"/>
    <xdr:sp macro="" textlink="">
      <xdr:nvSpPr>
        <xdr:cNvPr id="471" name="テキスト ボックス 470"/>
        <xdr:cNvSpPr txBox="1"/>
      </xdr:nvSpPr>
      <xdr:spPr>
        <a:xfrm>
          <a:off x="15798800" y="323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97608</xdr:rowOff>
    </xdr:from>
    <xdr:to>
      <xdr:col>73</xdr:col>
      <xdr:colOff>44450</xdr:colOff>
      <xdr:row>20</xdr:row>
      <xdr:rowOff>27758</xdr:rowOff>
    </xdr:to>
    <xdr:sp macro="" textlink="">
      <xdr:nvSpPr>
        <xdr:cNvPr id="472" name="楕円 471"/>
        <xdr:cNvSpPr/>
      </xdr:nvSpPr>
      <xdr:spPr>
        <a:xfrm>
          <a:off x="15240000" y="335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12535</xdr:rowOff>
    </xdr:from>
    <xdr:ext cx="762000" cy="259045"/>
    <xdr:sp macro="" textlink="">
      <xdr:nvSpPr>
        <xdr:cNvPr id="473" name="テキスト ボックス 472"/>
        <xdr:cNvSpPr txBox="1"/>
      </xdr:nvSpPr>
      <xdr:spPr>
        <a:xfrm>
          <a:off x="14909800" y="344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81280</xdr:rowOff>
    </xdr:from>
    <xdr:to>
      <xdr:col>68</xdr:col>
      <xdr:colOff>203200</xdr:colOff>
      <xdr:row>21</xdr:row>
      <xdr:rowOff>11430</xdr:rowOff>
    </xdr:to>
    <xdr:sp macro="" textlink="">
      <xdr:nvSpPr>
        <xdr:cNvPr id="474" name="楕円 473"/>
        <xdr:cNvSpPr/>
      </xdr:nvSpPr>
      <xdr:spPr>
        <a:xfrm>
          <a:off x="14351000" y="35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167657</xdr:rowOff>
    </xdr:from>
    <xdr:ext cx="762000" cy="259045"/>
    <xdr:sp macro="" textlink="">
      <xdr:nvSpPr>
        <xdr:cNvPr id="475" name="テキスト ボックス 474"/>
        <xdr:cNvSpPr txBox="1"/>
      </xdr:nvSpPr>
      <xdr:spPr>
        <a:xfrm>
          <a:off x="140208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89898</xdr:rowOff>
    </xdr:from>
    <xdr:to>
      <xdr:col>64</xdr:col>
      <xdr:colOff>152400</xdr:colOff>
      <xdr:row>21</xdr:row>
      <xdr:rowOff>20048</xdr:rowOff>
    </xdr:to>
    <xdr:sp macro="" textlink="">
      <xdr:nvSpPr>
        <xdr:cNvPr id="476" name="楕円 475"/>
        <xdr:cNvSpPr/>
      </xdr:nvSpPr>
      <xdr:spPr>
        <a:xfrm>
          <a:off x="13462000" y="35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4825</xdr:rowOff>
    </xdr:from>
    <xdr:ext cx="762000" cy="259045"/>
    <xdr:sp macro="" textlink="">
      <xdr:nvSpPr>
        <xdr:cNvPr id="477" name="テキスト ボックス 476"/>
        <xdr:cNvSpPr txBox="1"/>
      </xdr:nvSpPr>
      <xdr:spPr>
        <a:xfrm>
          <a:off x="13131800" y="360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249,040
246,716
191.52
113,807,262
110,004,708
3,015,098
56,839,669
101,687,261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保育所、幼稚園など多数の子育て関係施設を保有していることや、直営による市民サービスの充実等により類似団体平均値より多い職員数となっている。このため、平成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人削減する行財政改革推進プランに取り組んでいる。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40</xdr:row>
      <xdr:rowOff>50800</xdr:rowOff>
    </xdr:to>
    <xdr:cxnSp macro="">
      <xdr:nvCxnSpPr>
        <xdr:cNvPr id="66" name="直線コネクタ 65"/>
        <xdr:cNvCxnSpPr/>
      </xdr:nvCxnSpPr>
      <xdr:spPr>
        <a:xfrm>
          <a:off x="3987800" y="6794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39370</xdr:rowOff>
    </xdr:from>
    <xdr:to>
      <xdr:col>19</xdr:col>
      <xdr:colOff>187325</xdr:colOff>
      <xdr:row>39</xdr:row>
      <xdr:rowOff>107950</xdr:rowOff>
    </xdr:to>
    <xdr:cxnSp macro="">
      <xdr:nvCxnSpPr>
        <xdr:cNvPr id="69" name="直線コネクタ 68"/>
        <xdr:cNvCxnSpPr/>
      </xdr:nvCxnSpPr>
      <xdr:spPr>
        <a:xfrm>
          <a:off x="3098800" y="672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39370</xdr:rowOff>
    </xdr:from>
    <xdr:to>
      <xdr:col>15</xdr:col>
      <xdr:colOff>98425</xdr:colOff>
      <xdr:row>39</xdr:row>
      <xdr:rowOff>69850</xdr:rowOff>
    </xdr:to>
    <xdr:cxnSp macro="">
      <xdr:nvCxnSpPr>
        <xdr:cNvPr id="72" name="直線コネクタ 71"/>
        <xdr:cNvCxnSpPr/>
      </xdr:nvCxnSpPr>
      <xdr:spPr>
        <a:xfrm flipV="1">
          <a:off x="2209800" y="6725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43197</xdr:rowOff>
    </xdr:from>
    <xdr:ext cx="762000" cy="259045"/>
    <xdr:sp macro="" textlink="">
      <xdr:nvSpPr>
        <xdr:cNvPr id="74" name="テキスト ボックス 73"/>
        <xdr:cNvSpPr txBox="1"/>
      </xdr:nvSpPr>
      <xdr:spPr>
        <a:xfrm>
          <a:off x="2717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39</xdr:row>
      <xdr:rowOff>100330</xdr:rowOff>
    </xdr:to>
    <xdr:cxnSp macro="">
      <xdr:nvCxnSpPr>
        <xdr:cNvPr id="75" name="直線コネクタ 74"/>
        <xdr:cNvCxnSpPr/>
      </xdr:nvCxnSpPr>
      <xdr:spPr>
        <a:xfrm flipV="1">
          <a:off x="1320800" y="6756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79" name="テキスト ボックス 78"/>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0</xdr:rowOff>
    </xdr:from>
    <xdr:to>
      <xdr:col>24</xdr:col>
      <xdr:colOff>76200</xdr:colOff>
      <xdr:row>40</xdr:row>
      <xdr:rowOff>101600</xdr:rowOff>
    </xdr:to>
    <xdr:sp macro="" textlink="">
      <xdr:nvSpPr>
        <xdr:cNvPr id="85" name="楕円 84"/>
        <xdr:cNvSpPr/>
      </xdr:nvSpPr>
      <xdr:spPr>
        <a:xfrm>
          <a:off x="4775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80027</xdr:rowOff>
    </xdr:from>
    <xdr:ext cx="762000" cy="259045"/>
    <xdr:sp macro="" textlink="">
      <xdr:nvSpPr>
        <xdr:cNvPr id="86" name="人件費該当値テキスト"/>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7" name="楕円 86"/>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88" name="テキスト ボックス 87"/>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160020</xdr:rowOff>
    </xdr:from>
    <xdr:to>
      <xdr:col>15</xdr:col>
      <xdr:colOff>149225</xdr:colOff>
      <xdr:row>39</xdr:row>
      <xdr:rowOff>90170</xdr:rowOff>
    </xdr:to>
    <xdr:sp macro="" textlink="">
      <xdr:nvSpPr>
        <xdr:cNvPr id="89" name="楕円 88"/>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74947</xdr:rowOff>
    </xdr:from>
    <xdr:ext cx="762000" cy="259045"/>
    <xdr:sp macro="" textlink="">
      <xdr:nvSpPr>
        <xdr:cNvPr id="90" name="テキスト ボックス 89"/>
        <xdr:cNvSpPr txBox="1"/>
      </xdr:nvSpPr>
      <xdr:spPr>
        <a:xfrm>
          <a:off x="2717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91" name="楕円 90"/>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macro="" textlink="">
      <xdr:nvSpPr>
        <xdr:cNvPr id="92" name="テキスト ボックス 91"/>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49530</xdr:rowOff>
    </xdr:from>
    <xdr:to>
      <xdr:col>6</xdr:col>
      <xdr:colOff>171450</xdr:colOff>
      <xdr:row>39</xdr:row>
      <xdr:rowOff>151130</xdr:rowOff>
    </xdr:to>
    <xdr:sp macro="" textlink="">
      <xdr:nvSpPr>
        <xdr:cNvPr id="93" name="楕円 92"/>
        <xdr:cNvSpPr/>
      </xdr:nvSpPr>
      <xdr:spPr>
        <a:xfrm>
          <a:off x="1270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135907</xdr:rowOff>
    </xdr:from>
    <xdr:ext cx="762000" cy="259045"/>
    <xdr:sp macro="" textlink="">
      <xdr:nvSpPr>
        <xdr:cNvPr id="94" name="テキスト ボックス 93"/>
        <xdr:cNvSpPr txBox="1"/>
      </xdr:nvSpPr>
      <xdr:spPr>
        <a:xfrm>
          <a:off x="939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これまでの行財政改革推進プランの取組により、経常的な経費の見直し等を行うことで、歳出を抑制してきた結果、類似団体平均値より</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ポイント低く、経常一般財源に対する経常的な物件費の支出割合が低い状況となっている。引き続き、内部努力を継続していく。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92710</xdr:rowOff>
    </xdr:from>
    <xdr:to>
      <xdr:col>82</xdr:col>
      <xdr:colOff>107950</xdr:colOff>
      <xdr:row>14</xdr:row>
      <xdr:rowOff>144145</xdr:rowOff>
    </xdr:to>
    <xdr:cxnSp macro="">
      <xdr:nvCxnSpPr>
        <xdr:cNvPr id="123" name="直線コネクタ 122"/>
        <xdr:cNvCxnSpPr/>
      </xdr:nvCxnSpPr>
      <xdr:spPr>
        <a:xfrm>
          <a:off x="15671800" y="249301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88282</xdr:rowOff>
    </xdr:from>
    <xdr:ext cx="762000" cy="259045"/>
    <xdr:sp macro="" textlink="">
      <xdr:nvSpPr>
        <xdr:cNvPr id="124" name="物件費平均値テキスト"/>
        <xdr:cNvSpPr txBox="1"/>
      </xdr:nvSpPr>
      <xdr:spPr>
        <a:xfrm>
          <a:off x="16598900" y="283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92710</xdr:rowOff>
    </xdr:from>
    <xdr:to>
      <xdr:col>78</xdr:col>
      <xdr:colOff>69850</xdr:colOff>
      <xdr:row>14</xdr:row>
      <xdr:rowOff>132715</xdr:rowOff>
    </xdr:to>
    <xdr:cxnSp macro="">
      <xdr:nvCxnSpPr>
        <xdr:cNvPr id="126" name="直線コネクタ 125"/>
        <xdr:cNvCxnSpPr/>
      </xdr:nvCxnSpPr>
      <xdr:spPr>
        <a:xfrm flipV="1">
          <a:off x="14782800" y="24930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28" name="テキスト ボックス 127"/>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121285</xdr:rowOff>
    </xdr:from>
    <xdr:to>
      <xdr:col>73</xdr:col>
      <xdr:colOff>180975</xdr:colOff>
      <xdr:row>14</xdr:row>
      <xdr:rowOff>132715</xdr:rowOff>
    </xdr:to>
    <xdr:cxnSp macro="">
      <xdr:nvCxnSpPr>
        <xdr:cNvPr id="129" name="直線コネクタ 128"/>
        <xdr:cNvCxnSpPr/>
      </xdr:nvCxnSpPr>
      <xdr:spPr>
        <a:xfrm>
          <a:off x="13893800" y="25215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1" name="テキスト ボックス 130"/>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98425</xdr:rowOff>
    </xdr:from>
    <xdr:to>
      <xdr:col>69</xdr:col>
      <xdr:colOff>92075</xdr:colOff>
      <xdr:row>14</xdr:row>
      <xdr:rowOff>121285</xdr:rowOff>
    </xdr:to>
    <xdr:cxnSp macro="">
      <xdr:nvCxnSpPr>
        <xdr:cNvPr id="132" name="直線コネクタ 131"/>
        <xdr:cNvCxnSpPr/>
      </xdr:nvCxnSpPr>
      <xdr:spPr>
        <a:xfrm>
          <a:off x="13004800" y="24987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156862</xdr:rowOff>
    </xdr:from>
    <xdr:ext cx="762000" cy="259045"/>
    <xdr:sp macro="" textlink="">
      <xdr:nvSpPr>
        <xdr:cNvPr id="134" name="テキスト ボックス 133"/>
        <xdr:cNvSpPr txBox="1"/>
      </xdr:nvSpPr>
      <xdr:spPr>
        <a:xfrm>
          <a:off x="13512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36" name="テキスト ボックス 135"/>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93345</xdr:rowOff>
    </xdr:from>
    <xdr:to>
      <xdr:col>82</xdr:col>
      <xdr:colOff>158750</xdr:colOff>
      <xdr:row>15</xdr:row>
      <xdr:rowOff>23495</xdr:rowOff>
    </xdr:to>
    <xdr:sp macro="" textlink="">
      <xdr:nvSpPr>
        <xdr:cNvPr id="142" name="楕円 141"/>
        <xdr:cNvSpPr/>
      </xdr:nvSpPr>
      <xdr:spPr>
        <a:xfrm>
          <a:off x="164592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1922</xdr:rowOff>
    </xdr:from>
    <xdr:ext cx="762000" cy="259045"/>
    <xdr:sp macro="" textlink="">
      <xdr:nvSpPr>
        <xdr:cNvPr id="143" name="物件費該当値テキスト"/>
        <xdr:cNvSpPr txBox="1"/>
      </xdr:nvSpPr>
      <xdr:spPr>
        <a:xfrm>
          <a:off x="16598900" y="240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41910</xdr:rowOff>
    </xdr:from>
    <xdr:to>
      <xdr:col>78</xdr:col>
      <xdr:colOff>120650</xdr:colOff>
      <xdr:row>14</xdr:row>
      <xdr:rowOff>143510</xdr:rowOff>
    </xdr:to>
    <xdr:sp macro="" textlink="">
      <xdr:nvSpPr>
        <xdr:cNvPr id="144" name="楕円 143"/>
        <xdr:cNvSpPr/>
      </xdr:nvSpPr>
      <xdr:spPr>
        <a:xfrm>
          <a:off x="156210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153687</xdr:rowOff>
    </xdr:from>
    <xdr:ext cx="736600" cy="259045"/>
    <xdr:sp macro="" textlink="">
      <xdr:nvSpPr>
        <xdr:cNvPr id="145" name="テキスト ボックス 144"/>
        <xdr:cNvSpPr txBox="1"/>
      </xdr:nvSpPr>
      <xdr:spPr>
        <a:xfrm>
          <a:off x="15290800" y="221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81915</xdr:rowOff>
    </xdr:from>
    <xdr:to>
      <xdr:col>74</xdr:col>
      <xdr:colOff>31750</xdr:colOff>
      <xdr:row>15</xdr:row>
      <xdr:rowOff>12065</xdr:rowOff>
    </xdr:to>
    <xdr:sp macro="" textlink="">
      <xdr:nvSpPr>
        <xdr:cNvPr id="146" name="楕円 145"/>
        <xdr:cNvSpPr/>
      </xdr:nvSpPr>
      <xdr:spPr>
        <a:xfrm>
          <a:off x="14732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22242</xdr:rowOff>
    </xdr:from>
    <xdr:ext cx="762000" cy="259045"/>
    <xdr:sp macro="" textlink="">
      <xdr:nvSpPr>
        <xdr:cNvPr id="147" name="テキスト ボックス 146"/>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70485</xdr:rowOff>
    </xdr:from>
    <xdr:to>
      <xdr:col>69</xdr:col>
      <xdr:colOff>142875</xdr:colOff>
      <xdr:row>15</xdr:row>
      <xdr:rowOff>635</xdr:rowOff>
    </xdr:to>
    <xdr:sp macro="" textlink="">
      <xdr:nvSpPr>
        <xdr:cNvPr id="148" name="楕円 147"/>
        <xdr:cNvSpPr/>
      </xdr:nvSpPr>
      <xdr:spPr>
        <a:xfrm>
          <a:off x="13843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10812</xdr:rowOff>
    </xdr:from>
    <xdr:ext cx="762000" cy="259045"/>
    <xdr:sp macro="" textlink="">
      <xdr:nvSpPr>
        <xdr:cNvPr id="149" name="テキスト ボックス 148"/>
        <xdr:cNvSpPr txBox="1"/>
      </xdr:nvSpPr>
      <xdr:spPr>
        <a:xfrm>
          <a:off x="13512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47625</xdr:rowOff>
    </xdr:from>
    <xdr:to>
      <xdr:col>65</xdr:col>
      <xdr:colOff>53975</xdr:colOff>
      <xdr:row>14</xdr:row>
      <xdr:rowOff>149225</xdr:rowOff>
    </xdr:to>
    <xdr:sp macro="" textlink="">
      <xdr:nvSpPr>
        <xdr:cNvPr id="150" name="楕円 149"/>
        <xdr:cNvSpPr/>
      </xdr:nvSpPr>
      <xdr:spPr>
        <a:xfrm>
          <a:off x="12954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159402</xdr:rowOff>
    </xdr:from>
    <xdr:ext cx="762000" cy="259045"/>
    <xdr:sp macro="" textlink="">
      <xdr:nvSpPr>
        <xdr:cNvPr id="151" name="テキスト ボックス 150"/>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高く、経常一般財源に対する経常的な扶助費の支出割合が高い状況となっている。今後も子ども・子育て支援や、障害者福祉など社会保障費の増加に伴い上昇傾向が見込まれることから、引き続き扶助費の適正実施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165100</xdr:rowOff>
    </xdr:to>
    <xdr:cxnSp macro="">
      <xdr:nvCxnSpPr>
        <xdr:cNvPr id="184" name="直線コネクタ 183"/>
        <xdr:cNvCxnSpPr/>
      </xdr:nvCxnSpPr>
      <xdr:spPr>
        <a:xfrm>
          <a:off x="3987800" y="9994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5" name="扶助費平均値テキスト"/>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69850</xdr:rowOff>
    </xdr:to>
    <xdr:cxnSp macro="">
      <xdr:nvCxnSpPr>
        <xdr:cNvPr id="187" name="直線コネクタ 186"/>
        <xdr:cNvCxnSpPr/>
      </xdr:nvCxnSpPr>
      <xdr:spPr>
        <a:xfrm flipV="1">
          <a:off x="3098800" y="9994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89" name="テキスト ボックス 188"/>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107950</xdr:rowOff>
    </xdr:to>
    <xdr:cxnSp macro="">
      <xdr:nvCxnSpPr>
        <xdr:cNvPr id="190" name="直線コネクタ 189"/>
        <xdr:cNvCxnSpPr/>
      </xdr:nvCxnSpPr>
      <xdr:spPr>
        <a:xfrm flipV="1">
          <a:off x="2209800" y="1018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2" name="テキスト ボックス 191"/>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107950</xdr:rowOff>
    </xdr:to>
    <xdr:cxnSp macro="">
      <xdr:nvCxnSpPr>
        <xdr:cNvPr id="193" name="直線コネクタ 192"/>
        <xdr:cNvCxnSpPr/>
      </xdr:nvCxnSpPr>
      <xdr:spPr>
        <a:xfrm>
          <a:off x="1320800" y="1018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5" name="テキスト ボックス 194"/>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7" name="テキスト ボックス 196"/>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3" name="楕円 202"/>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4"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5" name="楕円 204"/>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06" name="テキスト ボックス 205"/>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07" name="楕円 206"/>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08" name="テキスト ボックス 207"/>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09" name="楕円 208"/>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0" name="テキスト ボックス 209"/>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1" name="楕円 210"/>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2" name="テキスト ボックス 211"/>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令和４年度は、介護保険事業特別会計への繰出しの増加等により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ポイント増加しており、類似団体平均値よりも高く、経常一般財源に対する経常的な繰出しの支出割合が高い状況となっている。各会計の経営力の強化に努め、繰出しの抑制に努めていく。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59</xdr:row>
      <xdr:rowOff>86178</xdr:rowOff>
    </xdr:to>
    <xdr:cxnSp macro="">
      <xdr:nvCxnSpPr>
        <xdr:cNvPr id="242" name="直線コネクタ 241"/>
        <xdr:cNvCxnSpPr/>
      </xdr:nvCxnSpPr>
      <xdr:spPr>
        <a:xfrm flipV="1">
          <a:off x="16510000" y="9004300"/>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58255</xdr:rowOff>
    </xdr:from>
    <xdr:ext cx="762000" cy="259045"/>
    <xdr:sp macro="" textlink="">
      <xdr:nvSpPr>
        <xdr:cNvPr id="243" name="その他最小値テキスト"/>
        <xdr:cNvSpPr txBox="1"/>
      </xdr:nvSpPr>
      <xdr:spPr>
        <a:xfrm>
          <a:off x="16598900" y="1017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86178</xdr:rowOff>
    </xdr:from>
    <xdr:to>
      <xdr:col>82</xdr:col>
      <xdr:colOff>196850</xdr:colOff>
      <xdr:row>59</xdr:row>
      <xdr:rowOff>86178</xdr:rowOff>
    </xdr:to>
    <xdr:cxnSp macro="">
      <xdr:nvCxnSpPr>
        <xdr:cNvPr id="244" name="直線コネクタ 243"/>
        <xdr:cNvCxnSpPr/>
      </xdr:nvCxnSpPr>
      <xdr:spPr>
        <a:xfrm>
          <a:off x="16421100" y="1020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72572</xdr:rowOff>
    </xdr:from>
    <xdr:to>
      <xdr:col>82</xdr:col>
      <xdr:colOff>107950</xdr:colOff>
      <xdr:row>59</xdr:row>
      <xdr:rowOff>31750</xdr:rowOff>
    </xdr:to>
    <xdr:cxnSp macro="">
      <xdr:nvCxnSpPr>
        <xdr:cNvPr id="247" name="直線コネクタ 246"/>
        <xdr:cNvCxnSpPr/>
      </xdr:nvCxnSpPr>
      <xdr:spPr>
        <a:xfrm>
          <a:off x="15671800" y="100166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98170</xdr:rowOff>
    </xdr:from>
    <xdr:ext cx="762000" cy="259045"/>
    <xdr:sp macro="" textlink="">
      <xdr:nvSpPr>
        <xdr:cNvPr id="248" name="その他平均値テキスト"/>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49" name="フローチャート: 判断 248"/>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72572</xdr:rowOff>
    </xdr:from>
    <xdr:to>
      <xdr:col>78</xdr:col>
      <xdr:colOff>69850</xdr:colOff>
      <xdr:row>58</xdr:row>
      <xdr:rowOff>159657</xdr:rowOff>
    </xdr:to>
    <xdr:cxnSp macro="">
      <xdr:nvCxnSpPr>
        <xdr:cNvPr id="250" name="直線コネクタ 249"/>
        <xdr:cNvCxnSpPr/>
      </xdr:nvCxnSpPr>
      <xdr:spPr>
        <a:xfrm flipV="1">
          <a:off x="14782800" y="10016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1" name="フローチャート: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2" name="テキスト ボックス 251"/>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159657</xdr:rowOff>
    </xdr:from>
    <xdr:to>
      <xdr:col>73</xdr:col>
      <xdr:colOff>180975</xdr:colOff>
      <xdr:row>61</xdr:row>
      <xdr:rowOff>37193</xdr:rowOff>
    </xdr:to>
    <xdr:cxnSp macro="">
      <xdr:nvCxnSpPr>
        <xdr:cNvPr id="253" name="直線コネクタ 252"/>
        <xdr:cNvCxnSpPr/>
      </xdr:nvCxnSpPr>
      <xdr:spPr>
        <a:xfrm flipV="1">
          <a:off x="13893800" y="10103757"/>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146957</xdr:rowOff>
    </xdr:from>
    <xdr:to>
      <xdr:col>74</xdr:col>
      <xdr:colOff>31750</xdr:colOff>
      <xdr:row>57</xdr:row>
      <xdr:rowOff>77107</xdr:rowOff>
    </xdr:to>
    <xdr:sp macro="" textlink="">
      <xdr:nvSpPr>
        <xdr:cNvPr id="254" name="フローチャート: 判断 253"/>
        <xdr:cNvSpPr/>
      </xdr:nvSpPr>
      <xdr:spPr>
        <a:xfrm>
          <a:off x="14732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87284</xdr:rowOff>
    </xdr:from>
    <xdr:ext cx="762000" cy="259045"/>
    <xdr:sp macro="" textlink="">
      <xdr:nvSpPr>
        <xdr:cNvPr id="255" name="テキスト ボックス 254"/>
        <xdr:cNvSpPr txBox="1"/>
      </xdr:nvSpPr>
      <xdr:spPr>
        <a:xfrm>
          <a:off x="14401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165100</xdr:rowOff>
    </xdr:from>
    <xdr:to>
      <xdr:col>69</xdr:col>
      <xdr:colOff>92075</xdr:colOff>
      <xdr:row>61</xdr:row>
      <xdr:rowOff>37193</xdr:rowOff>
    </xdr:to>
    <xdr:cxnSp macro="">
      <xdr:nvCxnSpPr>
        <xdr:cNvPr id="256" name="直線コネクタ 255"/>
        <xdr:cNvCxnSpPr/>
      </xdr:nvCxnSpPr>
      <xdr:spPr>
        <a:xfrm>
          <a:off x="13004800" y="10452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7" name="フローチャート: 判断 256"/>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58" name="テキスト ボックス 257"/>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0" name="テキスト ボックス 259"/>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6" name="楕円 265"/>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60977</xdr:rowOff>
    </xdr:from>
    <xdr:ext cx="762000" cy="259045"/>
    <xdr:sp macro="" textlink="">
      <xdr:nvSpPr>
        <xdr:cNvPr id="267"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21772</xdr:rowOff>
    </xdr:from>
    <xdr:to>
      <xdr:col>78</xdr:col>
      <xdr:colOff>120650</xdr:colOff>
      <xdr:row>58</xdr:row>
      <xdr:rowOff>123372</xdr:rowOff>
    </xdr:to>
    <xdr:sp macro="" textlink="">
      <xdr:nvSpPr>
        <xdr:cNvPr id="268" name="楕円 267"/>
        <xdr:cNvSpPr/>
      </xdr:nvSpPr>
      <xdr:spPr>
        <a:xfrm>
          <a:off x="15621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108149</xdr:rowOff>
    </xdr:from>
    <xdr:ext cx="736600" cy="259045"/>
    <xdr:sp macro="" textlink="">
      <xdr:nvSpPr>
        <xdr:cNvPr id="269" name="テキスト ボックス 268"/>
        <xdr:cNvSpPr txBox="1"/>
      </xdr:nvSpPr>
      <xdr:spPr>
        <a:xfrm>
          <a:off x="15290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70" name="楕円 269"/>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23784</xdr:rowOff>
    </xdr:from>
    <xdr:ext cx="762000" cy="259045"/>
    <xdr:sp macro="" textlink="">
      <xdr:nvSpPr>
        <xdr:cNvPr id="271" name="テキスト ボックス 270"/>
        <xdr:cNvSpPr txBox="1"/>
      </xdr:nvSpPr>
      <xdr:spPr>
        <a:xfrm>
          <a:off x="14401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157843</xdr:rowOff>
    </xdr:from>
    <xdr:to>
      <xdr:col>69</xdr:col>
      <xdr:colOff>142875</xdr:colOff>
      <xdr:row>61</xdr:row>
      <xdr:rowOff>87993</xdr:rowOff>
    </xdr:to>
    <xdr:sp macro="" textlink="">
      <xdr:nvSpPr>
        <xdr:cNvPr id="272" name="楕円 271"/>
        <xdr:cNvSpPr/>
      </xdr:nvSpPr>
      <xdr:spPr>
        <a:xfrm>
          <a:off x="13843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72770</xdr:rowOff>
    </xdr:from>
    <xdr:ext cx="762000" cy="259045"/>
    <xdr:sp macro="" textlink="">
      <xdr:nvSpPr>
        <xdr:cNvPr id="273" name="テキスト ボックス 272"/>
        <xdr:cNvSpPr txBox="1"/>
      </xdr:nvSpPr>
      <xdr:spPr>
        <a:xfrm>
          <a:off x="13512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114300</xdr:rowOff>
    </xdr:from>
    <xdr:to>
      <xdr:col>65</xdr:col>
      <xdr:colOff>53975</xdr:colOff>
      <xdr:row>61</xdr:row>
      <xdr:rowOff>44450</xdr:rowOff>
    </xdr:to>
    <xdr:sp macro="" textlink="">
      <xdr:nvSpPr>
        <xdr:cNvPr id="274" name="楕円 273"/>
        <xdr:cNvSpPr/>
      </xdr:nvSpPr>
      <xdr:spPr>
        <a:xfrm>
          <a:off x="12954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29227</xdr:rowOff>
    </xdr:from>
    <xdr:ext cx="762000" cy="259045"/>
    <xdr:sp macro="" textlink="">
      <xdr:nvSpPr>
        <xdr:cNvPr id="275" name="テキスト ボックス 274"/>
        <xdr:cNvSpPr txBox="1"/>
      </xdr:nvSpPr>
      <xdr:spPr>
        <a:xfrm>
          <a:off x="12623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ポイント低く、経常一般財源に対する経常的な補助費等の支出割合が低い状況となっている。引き続き、行財政改革推進プランの取組を実施し、補助金・負担金の適正に努めていく。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5" name="直線コネクタ 304"/>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6" name="補助費等最小値テキスト"/>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7" name="直線コネクタ 306"/>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8" name="補助費等最大値テキスト"/>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9" name="直線コネクタ 308"/>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170543</xdr:rowOff>
    </xdr:from>
    <xdr:to>
      <xdr:col>82</xdr:col>
      <xdr:colOff>107950</xdr:colOff>
      <xdr:row>35</xdr:row>
      <xdr:rowOff>9978</xdr:rowOff>
    </xdr:to>
    <xdr:cxnSp macro="">
      <xdr:nvCxnSpPr>
        <xdr:cNvPr id="310" name="直線コネクタ 309"/>
        <xdr:cNvCxnSpPr/>
      </xdr:nvCxnSpPr>
      <xdr:spPr>
        <a:xfrm>
          <a:off x="15671800" y="59998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42834</xdr:rowOff>
    </xdr:from>
    <xdr:ext cx="762000" cy="259045"/>
    <xdr:sp macro="" textlink="">
      <xdr:nvSpPr>
        <xdr:cNvPr id="311" name="補助費等平均値テキスト"/>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2" name="フローチャート: 判断 311"/>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170543</xdr:rowOff>
    </xdr:from>
    <xdr:to>
      <xdr:col>78</xdr:col>
      <xdr:colOff>69850</xdr:colOff>
      <xdr:row>35</xdr:row>
      <xdr:rowOff>86178</xdr:rowOff>
    </xdr:to>
    <xdr:cxnSp macro="">
      <xdr:nvCxnSpPr>
        <xdr:cNvPr id="313" name="直線コネクタ 312"/>
        <xdr:cNvCxnSpPr/>
      </xdr:nvCxnSpPr>
      <xdr:spPr>
        <a:xfrm flipV="1">
          <a:off x="14782800" y="5999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4" name="フローチャート: 判断 313"/>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5" name="テキスト ボックス 314"/>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124278</xdr:rowOff>
    </xdr:from>
    <xdr:to>
      <xdr:col>73</xdr:col>
      <xdr:colOff>180975</xdr:colOff>
      <xdr:row>35</xdr:row>
      <xdr:rowOff>86178</xdr:rowOff>
    </xdr:to>
    <xdr:cxnSp macro="">
      <xdr:nvCxnSpPr>
        <xdr:cNvPr id="316" name="直線コネクタ 315"/>
        <xdr:cNvCxnSpPr/>
      </xdr:nvCxnSpPr>
      <xdr:spPr>
        <a:xfrm>
          <a:off x="13893800" y="5782128"/>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7" name="フローチャート: 判断 316"/>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168020</xdr:rowOff>
    </xdr:from>
    <xdr:ext cx="762000" cy="259045"/>
    <xdr:sp macro="" textlink="">
      <xdr:nvSpPr>
        <xdr:cNvPr id="318" name="テキスト ボックス 317"/>
        <xdr:cNvSpPr txBox="1"/>
      </xdr:nvSpPr>
      <xdr:spPr>
        <a:xfrm>
          <a:off x="14401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124278</xdr:rowOff>
    </xdr:from>
    <xdr:to>
      <xdr:col>69</xdr:col>
      <xdr:colOff>92075</xdr:colOff>
      <xdr:row>33</xdr:row>
      <xdr:rowOff>124278</xdr:rowOff>
    </xdr:to>
    <xdr:cxnSp macro="">
      <xdr:nvCxnSpPr>
        <xdr:cNvPr id="319" name="直線コネクタ 318"/>
        <xdr:cNvCxnSpPr/>
      </xdr:nvCxnSpPr>
      <xdr:spPr>
        <a:xfrm>
          <a:off x="13004800" y="5782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20" name="フローチャート: 判断 319"/>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135363</xdr:rowOff>
    </xdr:from>
    <xdr:ext cx="762000" cy="259045"/>
    <xdr:sp macro="" textlink="">
      <xdr:nvSpPr>
        <xdr:cNvPr id="321" name="テキスト ボックス 320"/>
        <xdr:cNvSpPr txBox="1"/>
      </xdr:nvSpPr>
      <xdr:spPr>
        <a:xfrm>
          <a:off x="13512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2" name="フローチャート: 判断 321"/>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3" name="テキスト ボックス 322"/>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130628</xdr:rowOff>
    </xdr:from>
    <xdr:to>
      <xdr:col>82</xdr:col>
      <xdr:colOff>158750</xdr:colOff>
      <xdr:row>35</xdr:row>
      <xdr:rowOff>60778</xdr:rowOff>
    </xdr:to>
    <xdr:sp macro="" textlink="">
      <xdr:nvSpPr>
        <xdr:cNvPr id="329" name="楕円 328"/>
        <xdr:cNvSpPr/>
      </xdr:nvSpPr>
      <xdr:spPr>
        <a:xfrm>
          <a:off x="164592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147155</xdr:rowOff>
    </xdr:from>
    <xdr:ext cx="762000" cy="259045"/>
    <xdr:sp macro="" textlink="">
      <xdr:nvSpPr>
        <xdr:cNvPr id="330" name="補助費等該当値テキスト"/>
        <xdr:cNvSpPr txBox="1"/>
      </xdr:nvSpPr>
      <xdr:spPr>
        <a:xfrm>
          <a:off x="165989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119743</xdr:rowOff>
    </xdr:from>
    <xdr:to>
      <xdr:col>78</xdr:col>
      <xdr:colOff>120650</xdr:colOff>
      <xdr:row>35</xdr:row>
      <xdr:rowOff>49893</xdr:rowOff>
    </xdr:to>
    <xdr:sp macro="" textlink="">
      <xdr:nvSpPr>
        <xdr:cNvPr id="331" name="楕円 330"/>
        <xdr:cNvSpPr/>
      </xdr:nvSpPr>
      <xdr:spPr>
        <a:xfrm>
          <a:off x="15621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60070</xdr:rowOff>
    </xdr:from>
    <xdr:ext cx="736600" cy="259045"/>
    <xdr:sp macro="" textlink="">
      <xdr:nvSpPr>
        <xdr:cNvPr id="332" name="テキスト ボックス 331"/>
        <xdr:cNvSpPr txBox="1"/>
      </xdr:nvSpPr>
      <xdr:spPr>
        <a:xfrm>
          <a:off x="15290800" y="571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35378</xdr:rowOff>
    </xdr:from>
    <xdr:to>
      <xdr:col>74</xdr:col>
      <xdr:colOff>31750</xdr:colOff>
      <xdr:row>35</xdr:row>
      <xdr:rowOff>136978</xdr:rowOff>
    </xdr:to>
    <xdr:sp macro="" textlink="">
      <xdr:nvSpPr>
        <xdr:cNvPr id="333" name="楕円 332"/>
        <xdr:cNvSpPr/>
      </xdr:nvSpPr>
      <xdr:spPr>
        <a:xfrm>
          <a:off x="14732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147155</xdr:rowOff>
    </xdr:from>
    <xdr:ext cx="762000" cy="259045"/>
    <xdr:sp macro="" textlink="">
      <xdr:nvSpPr>
        <xdr:cNvPr id="334" name="テキスト ボックス 333"/>
        <xdr:cNvSpPr txBox="1"/>
      </xdr:nvSpPr>
      <xdr:spPr>
        <a:xfrm>
          <a:off x="14401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73478</xdr:rowOff>
    </xdr:from>
    <xdr:to>
      <xdr:col>69</xdr:col>
      <xdr:colOff>142875</xdr:colOff>
      <xdr:row>34</xdr:row>
      <xdr:rowOff>3628</xdr:rowOff>
    </xdr:to>
    <xdr:sp macro="" textlink="">
      <xdr:nvSpPr>
        <xdr:cNvPr id="335" name="楕円 334"/>
        <xdr:cNvSpPr/>
      </xdr:nvSpPr>
      <xdr:spPr>
        <a:xfrm>
          <a:off x="13843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13805</xdr:rowOff>
    </xdr:from>
    <xdr:ext cx="762000" cy="259045"/>
    <xdr:sp macro="" textlink="">
      <xdr:nvSpPr>
        <xdr:cNvPr id="336" name="テキスト ボックス 335"/>
        <xdr:cNvSpPr txBox="1"/>
      </xdr:nvSpPr>
      <xdr:spPr>
        <a:xfrm>
          <a:off x="13512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73478</xdr:rowOff>
    </xdr:from>
    <xdr:to>
      <xdr:col>65</xdr:col>
      <xdr:colOff>53975</xdr:colOff>
      <xdr:row>34</xdr:row>
      <xdr:rowOff>3628</xdr:rowOff>
    </xdr:to>
    <xdr:sp macro="" textlink="">
      <xdr:nvSpPr>
        <xdr:cNvPr id="337" name="楕円 336"/>
        <xdr:cNvSpPr/>
      </xdr:nvSpPr>
      <xdr:spPr>
        <a:xfrm>
          <a:off x="12954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13805</xdr:rowOff>
    </xdr:from>
    <xdr:ext cx="762000" cy="259045"/>
    <xdr:sp macro="" textlink="">
      <xdr:nvSpPr>
        <xdr:cNvPr id="338" name="テキスト ボックス 337"/>
        <xdr:cNvSpPr txBox="1"/>
      </xdr:nvSpPr>
      <xdr:spPr>
        <a:xfrm>
          <a:off x="12623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ポイント高く、経常一般財源に対する経常的な公債費の支出割合が高い状況となっている。今後、大型施設の整備事業が見込まれることから、引き続き適正な市債の発行に努める。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7" name="直線コネクタ 366"/>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8" name="公債費最小値テキスト"/>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9" name="直線コネクタ 368"/>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70"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71" name="直線コネクタ 370"/>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167821</xdr:rowOff>
    </xdr:from>
    <xdr:to>
      <xdr:col>24</xdr:col>
      <xdr:colOff>25400</xdr:colOff>
      <xdr:row>78</xdr:row>
      <xdr:rowOff>48623</xdr:rowOff>
    </xdr:to>
    <xdr:cxnSp macro="">
      <xdr:nvCxnSpPr>
        <xdr:cNvPr id="372" name="直線コネクタ 371"/>
        <xdr:cNvCxnSpPr/>
      </xdr:nvCxnSpPr>
      <xdr:spPr>
        <a:xfrm>
          <a:off x="3987800" y="1336947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3"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167821</xdr:rowOff>
    </xdr:from>
    <xdr:to>
      <xdr:col>19</xdr:col>
      <xdr:colOff>187325</xdr:colOff>
      <xdr:row>78</xdr:row>
      <xdr:rowOff>48623</xdr:rowOff>
    </xdr:to>
    <xdr:cxnSp macro="">
      <xdr:nvCxnSpPr>
        <xdr:cNvPr id="375" name="直線コネクタ 374"/>
        <xdr:cNvCxnSpPr/>
      </xdr:nvCxnSpPr>
      <xdr:spPr>
        <a:xfrm flipV="1">
          <a:off x="3098800" y="1336947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6" name="フローチャート: 判断 375"/>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7" name="テキスト ボックス 376"/>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48623</xdr:rowOff>
    </xdr:from>
    <xdr:to>
      <xdr:col>15</xdr:col>
      <xdr:colOff>98425</xdr:colOff>
      <xdr:row>78</xdr:row>
      <xdr:rowOff>68218</xdr:rowOff>
    </xdr:to>
    <xdr:cxnSp macro="">
      <xdr:nvCxnSpPr>
        <xdr:cNvPr id="378" name="直線コネクタ 377"/>
        <xdr:cNvCxnSpPr/>
      </xdr:nvCxnSpPr>
      <xdr:spPr>
        <a:xfrm flipV="1">
          <a:off x="2209800" y="1342172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9" name="フローチャート: 判断 378"/>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0" name="テキスト ボックス 379"/>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68218</xdr:rowOff>
    </xdr:from>
    <xdr:to>
      <xdr:col>11</xdr:col>
      <xdr:colOff>9525</xdr:colOff>
      <xdr:row>78</xdr:row>
      <xdr:rowOff>68218</xdr:rowOff>
    </xdr:to>
    <xdr:cxnSp macro="">
      <xdr:nvCxnSpPr>
        <xdr:cNvPr id="381" name="直線コネクタ 380"/>
        <xdr:cNvCxnSpPr/>
      </xdr:nvCxnSpPr>
      <xdr:spPr>
        <a:xfrm>
          <a:off x="1320800" y="13441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3" name="テキスト ボックス 382"/>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5" name="テキスト ボックス 384"/>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169273</xdr:rowOff>
    </xdr:from>
    <xdr:to>
      <xdr:col>24</xdr:col>
      <xdr:colOff>76200</xdr:colOff>
      <xdr:row>78</xdr:row>
      <xdr:rowOff>99423</xdr:rowOff>
    </xdr:to>
    <xdr:sp macro="" textlink="">
      <xdr:nvSpPr>
        <xdr:cNvPr id="391" name="楕円 390"/>
        <xdr:cNvSpPr/>
      </xdr:nvSpPr>
      <xdr:spPr>
        <a:xfrm>
          <a:off x="47752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141350</xdr:rowOff>
    </xdr:from>
    <xdr:ext cx="762000" cy="259045"/>
    <xdr:sp macro="" textlink="">
      <xdr:nvSpPr>
        <xdr:cNvPr id="392" name="公債費該当値テキスト"/>
        <xdr:cNvSpPr txBox="1"/>
      </xdr:nvSpPr>
      <xdr:spPr>
        <a:xfrm>
          <a:off x="4914900" y="1334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117021</xdr:rowOff>
    </xdr:from>
    <xdr:to>
      <xdr:col>20</xdr:col>
      <xdr:colOff>38100</xdr:colOff>
      <xdr:row>78</xdr:row>
      <xdr:rowOff>47171</xdr:rowOff>
    </xdr:to>
    <xdr:sp macro="" textlink="">
      <xdr:nvSpPr>
        <xdr:cNvPr id="393" name="楕円 392"/>
        <xdr:cNvSpPr/>
      </xdr:nvSpPr>
      <xdr:spPr>
        <a:xfrm>
          <a:off x="3937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31948</xdr:rowOff>
    </xdr:from>
    <xdr:ext cx="736600" cy="259045"/>
    <xdr:sp macro="" textlink="">
      <xdr:nvSpPr>
        <xdr:cNvPr id="394" name="テキスト ボックス 393"/>
        <xdr:cNvSpPr txBox="1"/>
      </xdr:nvSpPr>
      <xdr:spPr>
        <a:xfrm>
          <a:off x="3606800" y="1340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169273</xdr:rowOff>
    </xdr:from>
    <xdr:to>
      <xdr:col>15</xdr:col>
      <xdr:colOff>149225</xdr:colOff>
      <xdr:row>78</xdr:row>
      <xdr:rowOff>99423</xdr:rowOff>
    </xdr:to>
    <xdr:sp macro="" textlink="">
      <xdr:nvSpPr>
        <xdr:cNvPr id="395" name="楕円 394"/>
        <xdr:cNvSpPr/>
      </xdr:nvSpPr>
      <xdr:spPr>
        <a:xfrm>
          <a:off x="3048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84200</xdr:rowOff>
    </xdr:from>
    <xdr:ext cx="762000" cy="259045"/>
    <xdr:sp macro="" textlink="">
      <xdr:nvSpPr>
        <xdr:cNvPr id="396" name="テキスト ボックス 395"/>
        <xdr:cNvSpPr txBox="1"/>
      </xdr:nvSpPr>
      <xdr:spPr>
        <a:xfrm>
          <a:off x="2717800" y="1345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17418</xdr:rowOff>
    </xdr:from>
    <xdr:to>
      <xdr:col>11</xdr:col>
      <xdr:colOff>60325</xdr:colOff>
      <xdr:row>78</xdr:row>
      <xdr:rowOff>119018</xdr:rowOff>
    </xdr:to>
    <xdr:sp macro="" textlink="">
      <xdr:nvSpPr>
        <xdr:cNvPr id="397" name="楕円 396"/>
        <xdr:cNvSpPr/>
      </xdr:nvSpPr>
      <xdr:spPr>
        <a:xfrm>
          <a:off x="2159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103795</xdr:rowOff>
    </xdr:from>
    <xdr:ext cx="762000" cy="259045"/>
    <xdr:sp macro="" textlink="">
      <xdr:nvSpPr>
        <xdr:cNvPr id="398" name="テキスト ボックス 397"/>
        <xdr:cNvSpPr txBox="1"/>
      </xdr:nvSpPr>
      <xdr:spPr>
        <a:xfrm>
          <a:off x="1828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17418</xdr:rowOff>
    </xdr:from>
    <xdr:to>
      <xdr:col>6</xdr:col>
      <xdr:colOff>171450</xdr:colOff>
      <xdr:row>78</xdr:row>
      <xdr:rowOff>119018</xdr:rowOff>
    </xdr:to>
    <xdr:sp macro="" textlink="">
      <xdr:nvSpPr>
        <xdr:cNvPr id="399" name="楕円 398"/>
        <xdr:cNvSpPr/>
      </xdr:nvSpPr>
      <xdr:spPr>
        <a:xfrm>
          <a:off x="1270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103795</xdr:rowOff>
    </xdr:from>
    <xdr:ext cx="762000" cy="259045"/>
    <xdr:sp macro="" textlink="">
      <xdr:nvSpPr>
        <xdr:cNvPr id="400" name="テキスト ボックス 399"/>
        <xdr:cNvSpPr txBox="1"/>
      </xdr:nvSpPr>
      <xdr:spPr>
        <a:xfrm>
          <a:off x="939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令和４年度は、類似団体平均値より</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ポイント高く、経常一般財源に対する経常的な公債費以外の支出割合が高い状況となった。類似団体平均値より高くなっている人件費や繰出しの抑制に引き続き努めていく。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5" name="直線コネクタ 41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6" name="テキスト ボックス 41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7" name="直線コネクタ 41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8" name="テキスト ボックス 41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9" name="直線コネクタ 41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0" name="テキスト ボックス 41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1" name="直線コネクタ 42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2" name="テキスト ボックス 42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3" name="直線コネクタ 42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4" name="テキスト ボックス 42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5" name="直線コネクタ 42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6" name="テキスト ボックス 42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30" name="直線コネクタ 429"/>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31" name="公債費以外最小値テキスト"/>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2" name="直線コネクタ 431"/>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3" name="公債費以外最大値テキスト"/>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4" name="直線コネクタ 433"/>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78014</xdr:rowOff>
    </xdr:from>
    <xdr:to>
      <xdr:col>82</xdr:col>
      <xdr:colOff>107950</xdr:colOff>
      <xdr:row>79</xdr:row>
      <xdr:rowOff>31750</xdr:rowOff>
    </xdr:to>
    <xdr:cxnSp macro="">
      <xdr:nvCxnSpPr>
        <xdr:cNvPr id="435" name="直線コネクタ 434"/>
        <xdr:cNvCxnSpPr/>
      </xdr:nvCxnSpPr>
      <xdr:spPr>
        <a:xfrm>
          <a:off x="15671800" y="13108214"/>
          <a:ext cx="8382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36" name="公債費以外平均値テキスト"/>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7" name="フローチャート: 判断 436"/>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78014</xdr:rowOff>
    </xdr:from>
    <xdr:to>
      <xdr:col>78</xdr:col>
      <xdr:colOff>69850</xdr:colOff>
      <xdr:row>77</xdr:row>
      <xdr:rowOff>167821</xdr:rowOff>
    </xdr:to>
    <xdr:cxnSp macro="">
      <xdr:nvCxnSpPr>
        <xdr:cNvPr id="438" name="直線コネクタ 437"/>
        <xdr:cNvCxnSpPr/>
      </xdr:nvCxnSpPr>
      <xdr:spPr>
        <a:xfrm flipV="1">
          <a:off x="14782800" y="13108214"/>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9" name="フローチャート: 判断 438"/>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95449</xdr:rowOff>
    </xdr:from>
    <xdr:ext cx="736600" cy="259045"/>
    <xdr:sp macro="" textlink="">
      <xdr:nvSpPr>
        <xdr:cNvPr id="440" name="テキスト ボックス 439"/>
        <xdr:cNvSpPr txBox="1"/>
      </xdr:nvSpPr>
      <xdr:spPr>
        <a:xfrm>
          <a:off x="15290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167821</xdr:rowOff>
    </xdr:from>
    <xdr:to>
      <xdr:col>73</xdr:col>
      <xdr:colOff>180975</xdr:colOff>
      <xdr:row>78</xdr:row>
      <xdr:rowOff>127000</xdr:rowOff>
    </xdr:to>
    <xdr:cxnSp macro="">
      <xdr:nvCxnSpPr>
        <xdr:cNvPr id="441" name="直線コネクタ 440"/>
        <xdr:cNvCxnSpPr/>
      </xdr:nvCxnSpPr>
      <xdr:spPr>
        <a:xfrm flipV="1">
          <a:off x="13893800" y="133694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2" name="フローチャート: 判断 441"/>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75491</xdr:rowOff>
    </xdr:from>
    <xdr:ext cx="762000" cy="259045"/>
    <xdr:sp macro="" textlink="">
      <xdr:nvSpPr>
        <xdr:cNvPr id="443" name="テキスト ボックス 442"/>
        <xdr:cNvSpPr txBox="1"/>
      </xdr:nvSpPr>
      <xdr:spPr>
        <a:xfrm>
          <a:off x="14401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61686</xdr:rowOff>
    </xdr:from>
    <xdr:to>
      <xdr:col>69</xdr:col>
      <xdr:colOff>92075</xdr:colOff>
      <xdr:row>78</xdr:row>
      <xdr:rowOff>127000</xdr:rowOff>
    </xdr:to>
    <xdr:cxnSp macro="">
      <xdr:nvCxnSpPr>
        <xdr:cNvPr id="444" name="直線コネクタ 443"/>
        <xdr:cNvCxnSpPr/>
      </xdr:nvCxnSpPr>
      <xdr:spPr>
        <a:xfrm>
          <a:off x="13004800" y="13434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5" name="フローチャート: 判断 444"/>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144434</xdr:rowOff>
    </xdr:from>
    <xdr:ext cx="762000" cy="259045"/>
    <xdr:sp macro="" textlink="">
      <xdr:nvSpPr>
        <xdr:cNvPr id="446" name="テキスト ボックス 445"/>
        <xdr:cNvSpPr txBox="1"/>
      </xdr:nvSpPr>
      <xdr:spPr>
        <a:xfrm>
          <a:off x="13512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7" name="フローチャート: 判断 446"/>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8" name="テキスト ボックス 447"/>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54" name="楕円 453"/>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55" name="公債費以外該当値テキスト"/>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27214</xdr:rowOff>
    </xdr:from>
    <xdr:to>
      <xdr:col>78</xdr:col>
      <xdr:colOff>120650</xdr:colOff>
      <xdr:row>76</xdr:row>
      <xdr:rowOff>128814</xdr:rowOff>
    </xdr:to>
    <xdr:sp macro="" textlink="">
      <xdr:nvSpPr>
        <xdr:cNvPr id="456" name="楕円 455"/>
        <xdr:cNvSpPr/>
      </xdr:nvSpPr>
      <xdr:spPr>
        <a:xfrm>
          <a:off x="15621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113591</xdr:rowOff>
    </xdr:from>
    <xdr:ext cx="736600" cy="259045"/>
    <xdr:sp macro="" textlink="">
      <xdr:nvSpPr>
        <xdr:cNvPr id="457" name="テキスト ボックス 456"/>
        <xdr:cNvSpPr txBox="1"/>
      </xdr:nvSpPr>
      <xdr:spPr>
        <a:xfrm>
          <a:off x="15290800" y="13143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117021</xdr:rowOff>
    </xdr:from>
    <xdr:to>
      <xdr:col>74</xdr:col>
      <xdr:colOff>31750</xdr:colOff>
      <xdr:row>78</xdr:row>
      <xdr:rowOff>47171</xdr:rowOff>
    </xdr:to>
    <xdr:sp macro="" textlink="">
      <xdr:nvSpPr>
        <xdr:cNvPr id="458" name="楕円 457"/>
        <xdr:cNvSpPr/>
      </xdr:nvSpPr>
      <xdr:spPr>
        <a:xfrm>
          <a:off x="14732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57348</xdr:rowOff>
    </xdr:from>
    <xdr:ext cx="762000" cy="259045"/>
    <xdr:sp macro="" textlink="">
      <xdr:nvSpPr>
        <xdr:cNvPr id="459" name="テキスト ボックス 458"/>
        <xdr:cNvSpPr txBox="1"/>
      </xdr:nvSpPr>
      <xdr:spPr>
        <a:xfrm>
          <a:off x="14401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60" name="楕円 459"/>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61" name="テキスト ボックス 460"/>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10886</xdr:rowOff>
    </xdr:from>
    <xdr:to>
      <xdr:col>65</xdr:col>
      <xdr:colOff>53975</xdr:colOff>
      <xdr:row>78</xdr:row>
      <xdr:rowOff>112486</xdr:rowOff>
    </xdr:to>
    <xdr:sp macro="" textlink="">
      <xdr:nvSpPr>
        <xdr:cNvPr id="462" name="楕円 461"/>
        <xdr:cNvSpPr/>
      </xdr:nvSpPr>
      <xdr:spPr>
        <a:xfrm>
          <a:off x="12954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97263</xdr:rowOff>
    </xdr:from>
    <xdr:ext cx="762000" cy="259045"/>
    <xdr:sp macro="" textlink="">
      <xdr:nvSpPr>
        <xdr:cNvPr id="463" name="テキスト ボックス 462"/>
        <xdr:cNvSpPr txBox="1"/>
      </xdr:nvSpPr>
      <xdr:spPr>
        <a:xfrm>
          <a:off x="12623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56591</xdr:rowOff>
    </xdr:from>
    <xdr:to>
      <xdr:col>29</xdr:col>
      <xdr:colOff>127000</xdr:colOff>
      <xdr:row>13</xdr:row>
      <xdr:rowOff>110998</xdr:rowOff>
    </xdr:to>
    <xdr:cxnSp macro="">
      <xdr:nvCxnSpPr>
        <xdr:cNvPr id="50" name="直線コネクタ 49"/>
        <xdr:cNvCxnSpPr/>
      </xdr:nvCxnSpPr>
      <xdr:spPr bwMode="auto">
        <a:xfrm flipV="1">
          <a:off x="5003800" y="2333066"/>
          <a:ext cx="6477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164749</xdr:rowOff>
    </xdr:from>
    <xdr:ext cx="762000" cy="259045"/>
    <xdr:sp macro="" textlink="">
      <xdr:nvSpPr>
        <xdr:cNvPr id="51" name="人口1人当たり決算額の推移平均値テキスト130"/>
        <xdr:cNvSpPr txBox="1"/>
      </xdr:nvSpPr>
      <xdr:spPr>
        <a:xfrm>
          <a:off x="5740400" y="2955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110998</xdr:rowOff>
    </xdr:from>
    <xdr:to>
      <xdr:col>26</xdr:col>
      <xdr:colOff>50800</xdr:colOff>
      <xdr:row>13</xdr:row>
      <xdr:rowOff>164148</xdr:rowOff>
    </xdr:to>
    <xdr:cxnSp macro="">
      <xdr:nvCxnSpPr>
        <xdr:cNvPr id="53" name="直線コネクタ 52"/>
        <xdr:cNvCxnSpPr/>
      </xdr:nvCxnSpPr>
      <xdr:spPr bwMode="auto">
        <a:xfrm flipV="1">
          <a:off x="4305300" y="2387473"/>
          <a:ext cx="698500" cy="53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124553</xdr:rowOff>
    </xdr:from>
    <xdr:ext cx="736600" cy="259045"/>
    <xdr:sp macro="" textlink="">
      <xdr:nvSpPr>
        <xdr:cNvPr id="55" name="テキスト ボックス 54"/>
        <xdr:cNvSpPr txBox="1"/>
      </xdr:nvSpPr>
      <xdr:spPr>
        <a:xfrm>
          <a:off x="4622800" y="308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164148</xdr:rowOff>
    </xdr:from>
    <xdr:to>
      <xdr:col>22</xdr:col>
      <xdr:colOff>114300</xdr:colOff>
      <xdr:row>14</xdr:row>
      <xdr:rowOff>96291</xdr:rowOff>
    </xdr:to>
    <xdr:cxnSp macro="">
      <xdr:nvCxnSpPr>
        <xdr:cNvPr id="56" name="直線コネクタ 55"/>
        <xdr:cNvCxnSpPr/>
      </xdr:nvCxnSpPr>
      <xdr:spPr bwMode="auto">
        <a:xfrm flipV="1">
          <a:off x="3606800" y="2440623"/>
          <a:ext cx="698500" cy="103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134192</xdr:rowOff>
    </xdr:from>
    <xdr:ext cx="762000" cy="259045"/>
    <xdr:sp macro="" textlink="">
      <xdr:nvSpPr>
        <xdr:cNvPr id="58" name="テキスト ボックス 57"/>
        <xdr:cNvSpPr txBox="1"/>
      </xdr:nvSpPr>
      <xdr:spPr>
        <a:xfrm>
          <a:off x="3924300" y="309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96291</xdr:rowOff>
    </xdr:from>
    <xdr:to>
      <xdr:col>18</xdr:col>
      <xdr:colOff>177800</xdr:colOff>
      <xdr:row>14</xdr:row>
      <xdr:rowOff>128486</xdr:rowOff>
    </xdr:to>
    <xdr:cxnSp macro="">
      <xdr:nvCxnSpPr>
        <xdr:cNvPr id="59" name="直線コネクタ 58"/>
        <xdr:cNvCxnSpPr/>
      </xdr:nvCxnSpPr>
      <xdr:spPr bwMode="auto">
        <a:xfrm flipV="1">
          <a:off x="2908300" y="2544216"/>
          <a:ext cx="698500" cy="32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6900</xdr:rowOff>
    </xdr:from>
    <xdr:ext cx="762000" cy="259045"/>
    <xdr:sp macro="" textlink="">
      <xdr:nvSpPr>
        <xdr:cNvPr id="61" name="テキスト ボックス 60"/>
        <xdr:cNvSpPr txBox="1"/>
      </xdr:nvSpPr>
      <xdr:spPr>
        <a:xfrm>
          <a:off x="32258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31018</xdr:rowOff>
    </xdr:from>
    <xdr:ext cx="762000" cy="259045"/>
    <xdr:sp macro="" textlink="">
      <xdr:nvSpPr>
        <xdr:cNvPr id="63" name="テキスト ボックス 62"/>
        <xdr:cNvSpPr txBox="1"/>
      </xdr:nvSpPr>
      <xdr:spPr>
        <a:xfrm>
          <a:off x="25273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5791</xdr:rowOff>
    </xdr:from>
    <xdr:to>
      <xdr:col>29</xdr:col>
      <xdr:colOff>177800</xdr:colOff>
      <xdr:row>13</xdr:row>
      <xdr:rowOff>107391</xdr:rowOff>
    </xdr:to>
    <xdr:sp macro="" textlink="">
      <xdr:nvSpPr>
        <xdr:cNvPr id="69" name="楕円 68"/>
        <xdr:cNvSpPr/>
      </xdr:nvSpPr>
      <xdr:spPr bwMode="auto">
        <a:xfrm>
          <a:off x="5600700" y="2282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85818</xdr:rowOff>
    </xdr:from>
    <xdr:ext cx="762000" cy="259045"/>
    <xdr:sp macro="" textlink="">
      <xdr:nvSpPr>
        <xdr:cNvPr id="70" name="人口1人当たり決算額の推移該当値テキスト130"/>
        <xdr:cNvSpPr txBox="1"/>
      </xdr:nvSpPr>
      <xdr:spPr>
        <a:xfrm>
          <a:off x="5740400" y="219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60198</xdr:rowOff>
    </xdr:from>
    <xdr:to>
      <xdr:col>26</xdr:col>
      <xdr:colOff>101600</xdr:colOff>
      <xdr:row>13</xdr:row>
      <xdr:rowOff>161798</xdr:rowOff>
    </xdr:to>
    <xdr:sp macro="" textlink="">
      <xdr:nvSpPr>
        <xdr:cNvPr id="71" name="楕円 70"/>
        <xdr:cNvSpPr/>
      </xdr:nvSpPr>
      <xdr:spPr bwMode="auto">
        <a:xfrm>
          <a:off x="4953000" y="2336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525</xdr:rowOff>
    </xdr:from>
    <xdr:ext cx="736600" cy="259045"/>
    <xdr:sp macro="" textlink="">
      <xdr:nvSpPr>
        <xdr:cNvPr id="72" name="テキスト ボックス 71"/>
        <xdr:cNvSpPr txBox="1"/>
      </xdr:nvSpPr>
      <xdr:spPr>
        <a:xfrm>
          <a:off x="4622800" y="2105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113348</xdr:rowOff>
    </xdr:from>
    <xdr:to>
      <xdr:col>22</xdr:col>
      <xdr:colOff>165100</xdr:colOff>
      <xdr:row>14</xdr:row>
      <xdr:rowOff>43498</xdr:rowOff>
    </xdr:to>
    <xdr:sp macro="" textlink="">
      <xdr:nvSpPr>
        <xdr:cNvPr id="73" name="楕円 72"/>
        <xdr:cNvSpPr/>
      </xdr:nvSpPr>
      <xdr:spPr bwMode="auto">
        <a:xfrm>
          <a:off x="4254500" y="2389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53675</xdr:rowOff>
    </xdr:from>
    <xdr:ext cx="762000" cy="259045"/>
    <xdr:sp macro="" textlink="">
      <xdr:nvSpPr>
        <xdr:cNvPr id="74" name="テキスト ボックス 73"/>
        <xdr:cNvSpPr txBox="1"/>
      </xdr:nvSpPr>
      <xdr:spPr>
        <a:xfrm>
          <a:off x="3924300" y="215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45491</xdr:rowOff>
    </xdr:from>
    <xdr:to>
      <xdr:col>19</xdr:col>
      <xdr:colOff>38100</xdr:colOff>
      <xdr:row>14</xdr:row>
      <xdr:rowOff>147091</xdr:rowOff>
    </xdr:to>
    <xdr:sp macro="" textlink="">
      <xdr:nvSpPr>
        <xdr:cNvPr id="75" name="楕円 74"/>
        <xdr:cNvSpPr/>
      </xdr:nvSpPr>
      <xdr:spPr bwMode="auto">
        <a:xfrm>
          <a:off x="3556000" y="2493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157268</xdr:rowOff>
    </xdr:from>
    <xdr:ext cx="762000" cy="259045"/>
    <xdr:sp macro="" textlink="">
      <xdr:nvSpPr>
        <xdr:cNvPr id="76" name="テキスト ボックス 75"/>
        <xdr:cNvSpPr txBox="1"/>
      </xdr:nvSpPr>
      <xdr:spPr>
        <a:xfrm>
          <a:off x="3225800" y="22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77686</xdr:rowOff>
    </xdr:from>
    <xdr:to>
      <xdr:col>15</xdr:col>
      <xdr:colOff>101600</xdr:colOff>
      <xdr:row>15</xdr:row>
      <xdr:rowOff>7836</xdr:rowOff>
    </xdr:to>
    <xdr:sp macro="" textlink="">
      <xdr:nvSpPr>
        <xdr:cNvPr id="77" name="楕円 76"/>
        <xdr:cNvSpPr/>
      </xdr:nvSpPr>
      <xdr:spPr bwMode="auto">
        <a:xfrm>
          <a:off x="2857500" y="2525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18013</xdr:rowOff>
    </xdr:from>
    <xdr:ext cx="762000" cy="259045"/>
    <xdr:sp macro="" textlink="">
      <xdr:nvSpPr>
        <xdr:cNvPr id="78" name="テキスト ボックス 77"/>
        <xdr:cNvSpPr txBox="1"/>
      </xdr:nvSpPr>
      <xdr:spPr>
        <a:xfrm>
          <a:off x="2527300" y="2294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99073</xdr:rowOff>
    </xdr:from>
    <xdr:to>
      <xdr:col>29</xdr:col>
      <xdr:colOff>127000</xdr:colOff>
      <xdr:row>35</xdr:row>
      <xdr:rowOff>122238</xdr:rowOff>
    </xdr:to>
    <xdr:cxnSp macro="">
      <xdr:nvCxnSpPr>
        <xdr:cNvPr id="111" name="直線コネクタ 110"/>
        <xdr:cNvCxnSpPr/>
      </xdr:nvCxnSpPr>
      <xdr:spPr bwMode="auto">
        <a:xfrm flipV="1">
          <a:off x="5003800" y="6709423"/>
          <a:ext cx="647700" cy="23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203306</xdr:rowOff>
    </xdr:from>
    <xdr:ext cx="762000" cy="259045"/>
    <xdr:sp macro="" textlink="">
      <xdr:nvSpPr>
        <xdr:cNvPr id="112" name="人口1人当たり決算額の推移平均値テキスト445"/>
        <xdr:cNvSpPr txBox="1"/>
      </xdr:nvSpPr>
      <xdr:spPr>
        <a:xfrm>
          <a:off x="5740400" y="6813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102616</xdr:rowOff>
    </xdr:from>
    <xdr:to>
      <xdr:col>26</xdr:col>
      <xdr:colOff>50800</xdr:colOff>
      <xdr:row>35</xdr:row>
      <xdr:rowOff>122238</xdr:rowOff>
    </xdr:to>
    <xdr:cxnSp macro="">
      <xdr:nvCxnSpPr>
        <xdr:cNvPr id="114" name="直線コネクタ 113"/>
        <xdr:cNvCxnSpPr/>
      </xdr:nvCxnSpPr>
      <xdr:spPr bwMode="auto">
        <a:xfrm>
          <a:off x="4305300" y="6712966"/>
          <a:ext cx="698500" cy="19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338865</xdr:rowOff>
    </xdr:from>
    <xdr:ext cx="736600" cy="259045"/>
    <xdr:sp macro="" textlink="">
      <xdr:nvSpPr>
        <xdr:cNvPr id="116" name="テキスト ボックス 115"/>
        <xdr:cNvSpPr txBox="1"/>
      </xdr:nvSpPr>
      <xdr:spPr>
        <a:xfrm>
          <a:off x="4622800" y="694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102616</xdr:rowOff>
    </xdr:from>
    <xdr:to>
      <xdr:col>22</xdr:col>
      <xdr:colOff>114300</xdr:colOff>
      <xdr:row>35</xdr:row>
      <xdr:rowOff>123837</xdr:rowOff>
    </xdr:to>
    <xdr:cxnSp macro="">
      <xdr:nvCxnSpPr>
        <xdr:cNvPr id="117" name="直線コネクタ 116"/>
        <xdr:cNvCxnSpPr/>
      </xdr:nvCxnSpPr>
      <xdr:spPr bwMode="auto">
        <a:xfrm flipV="1">
          <a:off x="3606800" y="6712966"/>
          <a:ext cx="698500" cy="21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22331</xdr:rowOff>
    </xdr:from>
    <xdr:ext cx="762000" cy="259045"/>
    <xdr:sp macro="" textlink="">
      <xdr:nvSpPr>
        <xdr:cNvPr id="119" name="テキスト ボックス 118"/>
        <xdr:cNvSpPr txBox="1"/>
      </xdr:nvSpPr>
      <xdr:spPr>
        <a:xfrm>
          <a:off x="3924300" y="697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123837</xdr:rowOff>
    </xdr:from>
    <xdr:to>
      <xdr:col>18</xdr:col>
      <xdr:colOff>177800</xdr:colOff>
      <xdr:row>35</xdr:row>
      <xdr:rowOff>127724</xdr:rowOff>
    </xdr:to>
    <xdr:cxnSp macro="">
      <xdr:nvCxnSpPr>
        <xdr:cNvPr id="120" name="直線コネクタ 119"/>
        <xdr:cNvCxnSpPr/>
      </xdr:nvCxnSpPr>
      <xdr:spPr bwMode="auto">
        <a:xfrm flipV="1">
          <a:off x="2908300" y="6734187"/>
          <a:ext cx="698500" cy="3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10825</xdr:rowOff>
    </xdr:from>
    <xdr:ext cx="762000" cy="259045"/>
    <xdr:sp macro="" textlink="">
      <xdr:nvSpPr>
        <xdr:cNvPr id="122" name="テキスト ボックス 121"/>
        <xdr:cNvSpPr txBox="1"/>
      </xdr:nvSpPr>
      <xdr:spPr>
        <a:xfrm>
          <a:off x="32258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22521</xdr:rowOff>
    </xdr:from>
    <xdr:ext cx="762000" cy="259045"/>
    <xdr:sp macro="" textlink="">
      <xdr:nvSpPr>
        <xdr:cNvPr id="124" name="テキスト ボックス 123"/>
        <xdr:cNvSpPr txBox="1"/>
      </xdr:nvSpPr>
      <xdr:spPr>
        <a:xfrm>
          <a:off x="2527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48273</xdr:rowOff>
    </xdr:from>
    <xdr:to>
      <xdr:col>29</xdr:col>
      <xdr:colOff>177800</xdr:colOff>
      <xdr:row>35</xdr:row>
      <xdr:rowOff>149873</xdr:rowOff>
    </xdr:to>
    <xdr:sp macro="" textlink="">
      <xdr:nvSpPr>
        <xdr:cNvPr id="130" name="楕円 129"/>
        <xdr:cNvSpPr/>
      </xdr:nvSpPr>
      <xdr:spPr bwMode="auto">
        <a:xfrm>
          <a:off x="5600700" y="6658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236250</xdr:rowOff>
    </xdr:from>
    <xdr:ext cx="762000" cy="259045"/>
    <xdr:sp macro="" textlink="">
      <xdr:nvSpPr>
        <xdr:cNvPr id="131" name="人口1人当たり決算額の推移該当値テキスト445"/>
        <xdr:cNvSpPr txBox="1"/>
      </xdr:nvSpPr>
      <xdr:spPr>
        <a:xfrm>
          <a:off x="5740400" y="650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71438</xdr:rowOff>
    </xdr:from>
    <xdr:to>
      <xdr:col>26</xdr:col>
      <xdr:colOff>101600</xdr:colOff>
      <xdr:row>35</xdr:row>
      <xdr:rowOff>173038</xdr:rowOff>
    </xdr:to>
    <xdr:sp macro="" textlink="">
      <xdr:nvSpPr>
        <xdr:cNvPr id="132" name="楕円 131"/>
        <xdr:cNvSpPr/>
      </xdr:nvSpPr>
      <xdr:spPr bwMode="auto">
        <a:xfrm>
          <a:off x="4953000" y="6681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183215</xdr:rowOff>
    </xdr:from>
    <xdr:ext cx="736600" cy="259045"/>
    <xdr:sp macro="" textlink="">
      <xdr:nvSpPr>
        <xdr:cNvPr id="133" name="テキスト ボックス 132"/>
        <xdr:cNvSpPr txBox="1"/>
      </xdr:nvSpPr>
      <xdr:spPr>
        <a:xfrm>
          <a:off x="4622800" y="64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51816</xdr:rowOff>
    </xdr:from>
    <xdr:to>
      <xdr:col>22</xdr:col>
      <xdr:colOff>165100</xdr:colOff>
      <xdr:row>35</xdr:row>
      <xdr:rowOff>153416</xdr:rowOff>
    </xdr:to>
    <xdr:sp macro="" textlink="">
      <xdr:nvSpPr>
        <xdr:cNvPr id="134" name="楕円 133"/>
        <xdr:cNvSpPr/>
      </xdr:nvSpPr>
      <xdr:spPr bwMode="auto">
        <a:xfrm>
          <a:off x="4254500" y="6662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163593</xdr:rowOff>
    </xdr:from>
    <xdr:ext cx="762000" cy="259045"/>
    <xdr:sp macro="" textlink="">
      <xdr:nvSpPr>
        <xdr:cNvPr id="135" name="テキスト ボックス 134"/>
        <xdr:cNvSpPr txBox="1"/>
      </xdr:nvSpPr>
      <xdr:spPr>
        <a:xfrm>
          <a:off x="3924300" y="643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73037</xdr:rowOff>
    </xdr:from>
    <xdr:to>
      <xdr:col>19</xdr:col>
      <xdr:colOff>38100</xdr:colOff>
      <xdr:row>35</xdr:row>
      <xdr:rowOff>174637</xdr:rowOff>
    </xdr:to>
    <xdr:sp macro="" textlink="">
      <xdr:nvSpPr>
        <xdr:cNvPr id="136" name="楕円 135"/>
        <xdr:cNvSpPr/>
      </xdr:nvSpPr>
      <xdr:spPr bwMode="auto">
        <a:xfrm>
          <a:off x="3556000" y="6683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184814</xdr:rowOff>
    </xdr:from>
    <xdr:ext cx="762000" cy="259045"/>
    <xdr:sp macro="" textlink="">
      <xdr:nvSpPr>
        <xdr:cNvPr id="137" name="テキスト ボックス 136"/>
        <xdr:cNvSpPr txBox="1"/>
      </xdr:nvSpPr>
      <xdr:spPr>
        <a:xfrm>
          <a:off x="3225800" y="645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76924</xdr:rowOff>
    </xdr:from>
    <xdr:to>
      <xdr:col>15</xdr:col>
      <xdr:colOff>101600</xdr:colOff>
      <xdr:row>35</xdr:row>
      <xdr:rowOff>178524</xdr:rowOff>
    </xdr:to>
    <xdr:sp macro="" textlink="">
      <xdr:nvSpPr>
        <xdr:cNvPr id="138" name="楕円 137"/>
        <xdr:cNvSpPr/>
      </xdr:nvSpPr>
      <xdr:spPr bwMode="auto">
        <a:xfrm>
          <a:off x="2857500" y="6687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188701</xdr:rowOff>
    </xdr:from>
    <xdr:ext cx="762000" cy="259045"/>
    <xdr:sp macro="" textlink="">
      <xdr:nvSpPr>
        <xdr:cNvPr id="139" name="テキスト ボックス 138"/>
        <xdr:cNvSpPr txBox="1"/>
      </xdr:nvSpPr>
      <xdr:spPr>
        <a:xfrm>
          <a:off x="2527300" y="645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249,040
246,716
191.52
113,807,262
110,004,708
3,015,098
56,839,669
101,687,261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127453</xdr:rowOff>
    </xdr:from>
    <xdr:to>
      <xdr:col>24</xdr:col>
      <xdr:colOff>63500</xdr:colOff>
      <xdr:row>31</xdr:row>
      <xdr:rowOff>134997</xdr:rowOff>
    </xdr:to>
    <xdr:cxnSp macro="">
      <xdr:nvCxnSpPr>
        <xdr:cNvPr id="63" name="直線コネクタ 62"/>
        <xdr:cNvCxnSpPr/>
      </xdr:nvCxnSpPr>
      <xdr:spPr>
        <a:xfrm>
          <a:off x="3797300" y="5442403"/>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2894</xdr:rowOff>
    </xdr:from>
    <xdr:ext cx="534377" cy="259045"/>
    <xdr:sp macro="" textlink="">
      <xdr:nvSpPr>
        <xdr:cNvPr id="64" name="人件費平均値テキスト"/>
        <xdr:cNvSpPr txBox="1"/>
      </xdr:nvSpPr>
      <xdr:spPr>
        <a:xfrm>
          <a:off x="4686300" y="6003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127453</xdr:rowOff>
    </xdr:from>
    <xdr:to>
      <xdr:col>19</xdr:col>
      <xdr:colOff>177800</xdr:colOff>
      <xdr:row>31</xdr:row>
      <xdr:rowOff>170626</xdr:rowOff>
    </xdr:to>
    <xdr:cxnSp macro="">
      <xdr:nvCxnSpPr>
        <xdr:cNvPr id="66" name="直線コネクタ 65"/>
        <xdr:cNvCxnSpPr/>
      </xdr:nvCxnSpPr>
      <xdr:spPr>
        <a:xfrm flipV="1">
          <a:off x="2908300" y="5442403"/>
          <a:ext cx="889000" cy="4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136103</xdr:rowOff>
    </xdr:from>
    <xdr:ext cx="534377" cy="259045"/>
    <xdr:sp macro="" textlink="">
      <xdr:nvSpPr>
        <xdr:cNvPr id="68" name="テキスト ボックス 67"/>
        <xdr:cNvSpPr txBox="1"/>
      </xdr:nvSpPr>
      <xdr:spPr>
        <a:xfrm>
          <a:off x="3530111" y="61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170626</xdr:rowOff>
    </xdr:from>
    <xdr:to>
      <xdr:col>15</xdr:col>
      <xdr:colOff>50800</xdr:colOff>
      <xdr:row>33</xdr:row>
      <xdr:rowOff>87350</xdr:rowOff>
    </xdr:to>
    <xdr:cxnSp macro="">
      <xdr:nvCxnSpPr>
        <xdr:cNvPr id="69" name="直線コネクタ 68"/>
        <xdr:cNvCxnSpPr/>
      </xdr:nvCxnSpPr>
      <xdr:spPr>
        <a:xfrm flipV="1">
          <a:off x="2019300" y="5485576"/>
          <a:ext cx="889000" cy="25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150635</xdr:rowOff>
    </xdr:from>
    <xdr:ext cx="534377" cy="259045"/>
    <xdr:sp macro="" textlink="">
      <xdr:nvSpPr>
        <xdr:cNvPr id="71" name="テキスト ボックス 70"/>
        <xdr:cNvSpPr txBox="1"/>
      </xdr:nvSpPr>
      <xdr:spPr>
        <a:xfrm>
          <a:off x="2641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36536</xdr:rowOff>
    </xdr:from>
    <xdr:to>
      <xdr:col>10</xdr:col>
      <xdr:colOff>114300</xdr:colOff>
      <xdr:row>33</xdr:row>
      <xdr:rowOff>87350</xdr:rowOff>
    </xdr:to>
    <xdr:cxnSp macro="">
      <xdr:nvCxnSpPr>
        <xdr:cNvPr id="72" name="直線コネクタ 71"/>
        <xdr:cNvCxnSpPr/>
      </xdr:nvCxnSpPr>
      <xdr:spPr>
        <a:xfrm>
          <a:off x="1130300" y="5694386"/>
          <a:ext cx="889000" cy="5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125947</xdr:rowOff>
    </xdr:from>
    <xdr:ext cx="534377" cy="259045"/>
    <xdr:sp macro="" textlink="">
      <xdr:nvSpPr>
        <xdr:cNvPr id="74" name="テキスト ボックス 73"/>
        <xdr:cNvSpPr txBox="1"/>
      </xdr:nvSpPr>
      <xdr:spPr>
        <a:xfrm>
          <a:off x="1752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130094</xdr:rowOff>
    </xdr:from>
    <xdr:ext cx="534377" cy="259045"/>
    <xdr:sp macro="" textlink="">
      <xdr:nvSpPr>
        <xdr:cNvPr id="76" name="テキスト ボックス 75"/>
        <xdr:cNvSpPr txBox="1"/>
      </xdr:nvSpPr>
      <xdr:spPr>
        <a:xfrm>
          <a:off x="863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84197</xdr:rowOff>
    </xdr:from>
    <xdr:to>
      <xdr:col>24</xdr:col>
      <xdr:colOff>114300</xdr:colOff>
      <xdr:row>32</xdr:row>
      <xdr:rowOff>14347</xdr:rowOff>
    </xdr:to>
    <xdr:sp macro="" textlink="">
      <xdr:nvSpPr>
        <xdr:cNvPr id="82" name="楕円 81"/>
        <xdr:cNvSpPr/>
      </xdr:nvSpPr>
      <xdr:spPr>
        <a:xfrm>
          <a:off x="4584700" y="539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170574</xdr:rowOff>
    </xdr:from>
    <xdr:ext cx="534377" cy="259045"/>
    <xdr:sp macro="" textlink="">
      <xdr:nvSpPr>
        <xdr:cNvPr id="83" name="人件費該当値テキスト"/>
        <xdr:cNvSpPr txBox="1"/>
      </xdr:nvSpPr>
      <xdr:spPr>
        <a:xfrm>
          <a:off x="4686300" y="5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76653</xdr:rowOff>
    </xdr:from>
    <xdr:to>
      <xdr:col>20</xdr:col>
      <xdr:colOff>38100</xdr:colOff>
      <xdr:row>32</xdr:row>
      <xdr:rowOff>6803</xdr:rowOff>
    </xdr:to>
    <xdr:sp macro="" textlink="">
      <xdr:nvSpPr>
        <xdr:cNvPr id="84" name="楕円 83"/>
        <xdr:cNvSpPr/>
      </xdr:nvSpPr>
      <xdr:spPr>
        <a:xfrm>
          <a:off x="3746500" y="539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23330</xdr:rowOff>
    </xdr:from>
    <xdr:ext cx="534377" cy="259045"/>
    <xdr:sp macro="" textlink="">
      <xdr:nvSpPr>
        <xdr:cNvPr id="85" name="テキスト ボックス 84"/>
        <xdr:cNvSpPr txBox="1"/>
      </xdr:nvSpPr>
      <xdr:spPr>
        <a:xfrm>
          <a:off x="3530111" y="516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119826</xdr:rowOff>
    </xdr:from>
    <xdr:to>
      <xdr:col>15</xdr:col>
      <xdr:colOff>101600</xdr:colOff>
      <xdr:row>32</xdr:row>
      <xdr:rowOff>49976</xdr:rowOff>
    </xdr:to>
    <xdr:sp macro="" textlink="">
      <xdr:nvSpPr>
        <xdr:cNvPr id="86" name="楕円 85"/>
        <xdr:cNvSpPr/>
      </xdr:nvSpPr>
      <xdr:spPr>
        <a:xfrm>
          <a:off x="2857500" y="543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66503</xdr:rowOff>
    </xdr:from>
    <xdr:ext cx="534377" cy="259045"/>
    <xdr:sp macro="" textlink="">
      <xdr:nvSpPr>
        <xdr:cNvPr id="87" name="テキスト ボックス 86"/>
        <xdr:cNvSpPr txBox="1"/>
      </xdr:nvSpPr>
      <xdr:spPr>
        <a:xfrm>
          <a:off x="2641111" y="521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36550</xdr:rowOff>
    </xdr:from>
    <xdr:to>
      <xdr:col>10</xdr:col>
      <xdr:colOff>165100</xdr:colOff>
      <xdr:row>33</xdr:row>
      <xdr:rowOff>138150</xdr:rowOff>
    </xdr:to>
    <xdr:sp macro="" textlink="">
      <xdr:nvSpPr>
        <xdr:cNvPr id="88" name="楕円 87"/>
        <xdr:cNvSpPr/>
      </xdr:nvSpPr>
      <xdr:spPr>
        <a:xfrm>
          <a:off x="1968500" y="56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154677</xdr:rowOff>
    </xdr:from>
    <xdr:ext cx="534377" cy="259045"/>
    <xdr:sp macro="" textlink="">
      <xdr:nvSpPr>
        <xdr:cNvPr id="89" name="テキスト ボックス 88"/>
        <xdr:cNvSpPr txBox="1"/>
      </xdr:nvSpPr>
      <xdr:spPr>
        <a:xfrm>
          <a:off x="1752111" y="546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157186</xdr:rowOff>
    </xdr:from>
    <xdr:to>
      <xdr:col>6</xdr:col>
      <xdr:colOff>38100</xdr:colOff>
      <xdr:row>33</xdr:row>
      <xdr:rowOff>87336</xdr:rowOff>
    </xdr:to>
    <xdr:sp macro="" textlink="">
      <xdr:nvSpPr>
        <xdr:cNvPr id="90" name="楕円 89"/>
        <xdr:cNvSpPr/>
      </xdr:nvSpPr>
      <xdr:spPr>
        <a:xfrm>
          <a:off x="1079500" y="56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103863</xdr:rowOff>
    </xdr:from>
    <xdr:ext cx="534377" cy="259045"/>
    <xdr:sp macro="" textlink="">
      <xdr:nvSpPr>
        <xdr:cNvPr id="91" name="テキスト ボックス 90"/>
        <xdr:cNvSpPr txBox="1"/>
      </xdr:nvSpPr>
      <xdr:spPr>
        <a:xfrm>
          <a:off x="863111" y="541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13227</xdr:rowOff>
    </xdr:from>
    <xdr:to>
      <xdr:col>24</xdr:col>
      <xdr:colOff>63500</xdr:colOff>
      <xdr:row>58</xdr:row>
      <xdr:rowOff>50356</xdr:rowOff>
    </xdr:to>
    <xdr:cxnSp macro="">
      <xdr:nvCxnSpPr>
        <xdr:cNvPr id="121" name="直線コネクタ 120"/>
        <xdr:cNvCxnSpPr/>
      </xdr:nvCxnSpPr>
      <xdr:spPr>
        <a:xfrm flipV="1">
          <a:off x="3797300" y="9957327"/>
          <a:ext cx="838200" cy="3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139685</xdr:rowOff>
    </xdr:from>
    <xdr:ext cx="534377" cy="259045"/>
    <xdr:sp macro="" textlink="">
      <xdr:nvSpPr>
        <xdr:cNvPr id="122" name="物件費平均値テキスト"/>
        <xdr:cNvSpPr txBox="1"/>
      </xdr:nvSpPr>
      <xdr:spPr>
        <a:xfrm>
          <a:off x="4686300" y="93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50356</xdr:rowOff>
    </xdr:from>
    <xdr:to>
      <xdr:col>19</xdr:col>
      <xdr:colOff>177800</xdr:colOff>
      <xdr:row>58</xdr:row>
      <xdr:rowOff>69424</xdr:rowOff>
    </xdr:to>
    <xdr:cxnSp macro="">
      <xdr:nvCxnSpPr>
        <xdr:cNvPr id="124" name="直線コネクタ 123"/>
        <xdr:cNvCxnSpPr/>
      </xdr:nvCxnSpPr>
      <xdr:spPr>
        <a:xfrm flipV="1">
          <a:off x="2908300" y="9994456"/>
          <a:ext cx="889000" cy="1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132027</xdr:rowOff>
    </xdr:from>
    <xdr:ext cx="534377" cy="259045"/>
    <xdr:sp macro="" textlink="">
      <xdr:nvSpPr>
        <xdr:cNvPr id="126" name="テキスト ボックス 125"/>
        <xdr:cNvSpPr txBox="1"/>
      </xdr:nvSpPr>
      <xdr:spPr>
        <a:xfrm>
          <a:off x="3530111" y="93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69424</xdr:rowOff>
    </xdr:from>
    <xdr:to>
      <xdr:col>15</xdr:col>
      <xdr:colOff>50800</xdr:colOff>
      <xdr:row>58</xdr:row>
      <xdr:rowOff>139319</xdr:rowOff>
    </xdr:to>
    <xdr:cxnSp macro="">
      <xdr:nvCxnSpPr>
        <xdr:cNvPr id="127" name="直線コネクタ 126"/>
        <xdr:cNvCxnSpPr/>
      </xdr:nvCxnSpPr>
      <xdr:spPr>
        <a:xfrm flipV="1">
          <a:off x="2019300" y="10013524"/>
          <a:ext cx="889000" cy="6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133132</xdr:rowOff>
    </xdr:from>
    <xdr:ext cx="534377" cy="259045"/>
    <xdr:sp macro="" textlink="">
      <xdr:nvSpPr>
        <xdr:cNvPr id="129" name="テキスト ボックス 128"/>
        <xdr:cNvSpPr txBox="1"/>
      </xdr:nvSpPr>
      <xdr:spPr>
        <a:xfrm>
          <a:off x="2641111" y="9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139319</xdr:rowOff>
    </xdr:from>
    <xdr:to>
      <xdr:col>10</xdr:col>
      <xdr:colOff>114300</xdr:colOff>
      <xdr:row>59</xdr:row>
      <xdr:rowOff>12408</xdr:rowOff>
    </xdr:to>
    <xdr:cxnSp macro="">
      <xdr:nvCxnSpPr>
        <xdr:cNvPr id="130" name="直線コネクタ 129"/>
        <xdr:cNvCxnSpPr/>
      </xdr:nvCxnSpPr>
      <xdr:spPr>
        <a:xfrm flipV="1">
          <a:off x="1130300" y="10083419"/>
          <a:ext cx="8890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34282</xdr:rowOff>
    </xdr:from>
    <xdr:ext cx="534377" cy="259045"/>
    <xdr:sp macro="" textlink="">
      <xdr:nvSpPr>
        <xdr:cNvPr id="132" name="テキスト ボックス 131"/>
        <xdr:cNvSpPr txBox="1"/>
      </xdr:nvSpPr>
      <xdr:spPr>
        <a:xfrm>
          <a:off x="1752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86974</xdr:rowOff>
    </xdr:from>
    <xdr:ext cx="534377" cy="259045"/>
    <xdr:sp macro="" textlink="">
      <xdr:nvSpPr>
        <xdr:cNvPr id="134" name="テキスト ボックス 133"/>
        <xdr:cNvSpPr txBox="1"/>
      </xdr:nvSpPr>
      <xdr:spPr>
        <a:xfrm>
          <a:off x="863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133877</xdr:rowOff>
    </xdr:from>
    <xdr:to>
      <xdr:col>24</xdr:col>
      <xdr:colOff>114300</xdr:colOff>
      <xdr:row>58</xdr:row>
      <xdr:rowOff>64027</xdr:rowOff>
    </xdr:to>
    <xdr:sp macro="" textlink="">
      <xdr:nvSpPr>
        <xdr:cNvPr id="140" name="楕円 139"/>
        <xdr:cNvSpPr/>
      </xdr:nvSpPr>
      <xdr:spPr>
        <a:xfrm>
          <a:off x="4584700" y="99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112304</xdr:rowOff>
    </xdr:from>
    <xdr:ext cx="534377" cy="259045"/>
    <xdr:sp macro="" textlink="">
      <xdr:nvSpPr>
        <xdr:cNvPr id="141" name="物件費該当値テキスト"/>
        <xdr:cNvSpPr txBox="1"/>
      </xdr:nvSpPr>
      <xdr:spPr>
        <a:xfrm>
          <a:off x="4686300" y="988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171006</xdr:rowOff>
    </xdr:from>
    <xdr:to>
      <xdr:col>20</xdr:col>
      <xdr:colOff>38100</xdr:colOff>
      <xdr:row>58</xdr:row>
      <xdr:rowOff>101156</xdr:rowOff>
    </xdr:to>
    <xdr:sp macro="" textlink="">
      <xdr:nvSpPr>
        <xdr:cNvPr id="142" name="楕円 141"/>
        <xdr:cNvSpPr/>
      </xdr:nvSpPr>
      <xdr:spPr>
        <a:xfrm>
          <a:off x="3746500" y="994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92283</xdr:rowOff>
    </xdr:from>
    <xdr:ext cx="534377" cy="259045"/>
    <xdr:sp macro="" textlink="">
      <xdr:nvSpPr>
        <xdr:cNvPr id="143" name="テキスト ボックス 142"/>
        <xdr:cNvSpPr txBox="1"/>
      </xdr:nvSpPr>
      <xdr:spPr>
        <a:xfrm>
          <a:off x="3530111" y="1003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18624</xdr:rowOff>
    </xdr:from>
    <xdr:to>
      <xdr:col>15</xdr:col>
      <xdr:colOff>101600</xdr:colOff>
      <xdr:row>58</xdr:row>
      <xdr:rowOff>120224</xdr:rowOff>
    </xdr:to>
    <xdr:sp macro="" textlink="">
      <xdr:nvSpPr>
        <xdr:cNvPr id="144" name="楕円 143"/>
        <xdr:cNvSpPr/>
      </xdr:nvSpPr>
      <xdr:spPr>
        <a:xfrm>
          <a:off x="2857500" y="99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111351</xdr:rowOff>
    </xdr:from>
    <xdr:ext cx="534377" cy="259045"/>
    <xdr:sp macro="" textlink="">
      <xdr:nvSpPr>
        <xdr:cNvPr id="145" name="テキスト ボックス 144"/>
        <xdr:cNvSpPr txBox="1"/>
      </xdr:nvSpPr>
      <xdr:spPr>
        <a:xfrm>
          <a:off x="2641111" y="1005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88519</xdr:rowOff>
    </xdr:from>
    <xdr:to>
      <xdr:col>10</xdr:col>
      <xdr:colOff>165100</xdr:colOff>
      <xdr:row>59</xdr:row>
      <xdr:rowOff>18669</xdr:rowOff>
    </xdr:to>
    <xdr:sp macro="" textlink="">
      <xdr:nvSpPr>
        <xdr:cNvPr id="146" name="楕円 145"/>
        <xdr:cNvSpPr/>
      </xdr:nvSpPr>
      <xdr:spPr>
        <a:xfrm>
          <a:off x="1968500" y="100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9796</xdr:rowOff>
    </xdr:from>
    <xdr:ext cx="534377" cy="259045"/>
    <xdr:sp macro="" textlink="">
      <xdr:nvSpPr>
        <xdr:cNvPr id="147" name="テキスト ボックス 146"/>
        <xdr:cNvSpPr txBox="1"/>
      </xdr:nvSpPr>
      <xdr:spPr>
        <a:xfrm>
          <a:off x="1752111" y="1012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133058</xdr:rowOff>
    </xdr:from>
    <xdr:to>
      <xdr:col>6</xdr:col>
      <xdr:colOff>38100</xdr:colOff>
      <xdr:row>59</xdr:row>
      <xdr:rowOff>63208</xdr:rowOff>
    </xdr:to>
    <xdr:sp macro="" textlink="">
      <xdr:nvSpPr>
        <xdr:cNvPr id="148" name="楕円 147"/>
        <xdr:cNvSpPr/>
      </xdr:nvSpPr>
      <xdr:spPr>
        <a:xfrm>
          <a:off x="1079500" y="100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54335</xdr:rowOff>
    </xdr:from>
    <xdr:ext cx="534377" cy="259045"/>
    <xdr:sp macro="" textlink="">
      <xdr:nvSpPr>
        <xdr:cNvPr id="149" name="テキスト ボックス 148"/>
        <xdr:cNvSpPr txBox="1"/>
      </xdr:nvSpPr>
      <xdr:spPr>
        <a:xfrm>
          <a:off x="863111" y="1016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66273</xdr:rowOff>
    </xdr:from>
    <xdr:to>
      <xdr:col>24</xdr:col>
      <xdr:colOff>63500</xdr:colOff>
      <xdr:row>76</xdr:row>
      <xdr:rowOff>82459</xdr:rowOff>
    </xdr:to>
    <xdr:cxnSp macro="">
      <xdr:nvCxnSpPr>
        <xdr:cNvPr id="176" name="直線コネクタ 175"/>
        <xdr:cNvCxnSpPr/>
      </xdr:nvCxnSpPr>
      <xdr:spPr>
        <a:xfrm flipV="1">
          <a:off x="3797300" y="13096473"/>
          <a:ext cx="838200" cy="1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116795</xdr:rowOff>
    </xdr:from>
    <xdr:ext cx="469744" cy="259045"/>
    <xdr:sp macro="" textlink="">
      <xdr:nvSpPr>
        <xdr:cNvPr id="177" name="維持補修費平均値テキスト"/>
        <xdr:cNvSpPr txBox="1"/>
      </xdr:nvSpPr>
      <xdr:spPr>
        <a:xfrm>
          <a:off x="4686300" y="1314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50088</xdr:rowOff>
    </xdr:from>
    <xdr:to>
      <xdr:col>19</xdr:col>
      <xdr:colOff>177800</xdr:colOff>
      <xdr:row>76</xdr:row>
      <xdr:rowOff>82459</xdr:rowOff>
    </xdr:to>
    <xdr:cxnSp macro="">
      <xdr:nvCxnSpPr>
        <xdr:cNvPr id="179" name="直線コネクタ 178"/>
        <xdr:cNvCxnSpPr/>
      </xdr:nvCxnSpPr>
      <xdr:spPr>
        <a:xfrm>
          <a:off x="2908300" y="13080288"/>
          <a:ext cx="889000" cy="3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70161</xdr:rowOff>
    </xdr:from>
    <xdr:ext cx="469744" cy="259045"/>
    <xdr:sp macro="" textlink="">
      <xdr:nvSpPr>
        <xdr:cNvPr id="181" name="テキスト ボックス 180"/>
        <xdr:cNvSpPr txBox="1"/>
      </xdr:nvSpPr>
      <xdr:spPr>
        <a:xfrm>
          <a:off x="3562428" y="132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50088</xdr:rowOff>
    </xdr:from>
    <xdr:to>
      <xdr:col>15</xdr:col>
      <xdr:colOff>50800</xdr:colOff>
      <xdr:row>76</xdr:row>
      <xdr:rowOff>95078</xdr:rowOff>
    </xdr:to>
    <xdr:cxnSp macro="">
      <xdr:nvCxnSpPr>
        <xdr:cNvPr id="182" name="直線コネクタ 181"/>
        <xdr:cNvCxnSpPr/>
      </xdr:nvCxnSpPr>
      <xdr:spPr>
        <a:xfrm flipV="1">
          <a:off x="2019300" y="13080288"/>
          <a:ext cx="889000" cy="4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77660</xdr:rowOff>
    </xdr:from>
    <xdr:ext cx="469744" cy="259045"/>
    <xdr:sp macro="" textlink="">
      <xdr:nvSpPr>
        <xdr:cNvPr id="184" name="テキスト ボックス 183"/>
        <xdr:cNvSpPr txBox="1"/>
      </xdr:nvSpPr>
      <xdr:spPr>
        <a:xfrm>
          <a:off x="2673428" y="132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85111</xdr:rowOff>
    </xdr:from>
    <xdr:to>
      <xdr:col>10</xdr:col>
      <xdr:colOff>114300</xdr:colOff>
      <xdr:row>76</xdr:row>
      <xdr:rowOff>95078</xdr:rowOff>
    </xdr:to>
    <xdr:cxnSp macro="">
      <xdr:nvCxnSpPr>
        <xdr:cNvPr id="185" name="直線コネクタ 184"/>
        <xdr:cNvCxnSpPr/>
      </xdr:nvCxnSpPr>
      <xdr:spPr>
        <a:xfrm>
          <a:off x="1130300" y="13115311"/>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79581</xdr:rowOff>
    </xdr:from>
    <xdr:ext cx="469744" cy="259045"/>
    <xdr:sp macro="" textlink="">
      <xdr:nvSpPr>
        <xdr:cNvPr id="187" name="テキスト ボックス 186"/>
        <xdr:cNvSpPr txBox="1"/>
      </xdr:nvSpPr>
      <xdr:spPr>
        <a:xfrm>
          <a:off x="1784428" y="1328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86346</xdr:rowOff>
    </xdr:from>
    <xdr:ext cx="469744" cy="259045"/>
    <xdr:sp macro="" textlink="">
      <xdr:nvSpPr>
        <xdr:cNvPr id="189" name="テキスト ボックス 188"/>
        <xdr:cNvSpPr txBox="1"/>
      </xdr:nvSpPr>
      <xdr:spPr>
        <a:xfrm>
          <a:off x="895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15473</xdr:rowOff>
    </xdr:from>
    <xdr:to>
      <xdr:col>24</xdr:col>
      <xdr:colOff>114300</xdr:colOff>
      <xdr:row>76</xdr:row>
      <xdr:rowOff>117073</xdr:rowOff>
    </xdr:to>
    <xdr:sp macro="" textlink="">
      <xdr:nvSpPr>
        <xdr:cNvPr id="195" name="楕円 194"/>
        <xdr:cNvSpPr/>
      </xdr:nvSpPr>
      <xdr:spPr>
        <a:xfrm>
          <a:off x="4584700" y="1304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38350</xdr:rowOff>
    </xdr:from>
    <xdr:ext cx="469744" cy="259045"/>
    <xdr:sp macro="" textlink="">
      <xdr:nvSpPr>
        <xdr:cNvPr id="196" name="維持補修費該当値テキスト"/>
        <xdr:cNvSpPr txBox="1"/>
      </xdr:nvSpPr>
      <xdr:spPr>
        <a:xfrm>
          <a:off x="4686300" y="1289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31659</xdr:rowOff>
    </xdr:from>
    <xdr:to>
      <xdr:col>20</xdr:col>
      <xdr:colOff>38100</xdr:colOff>
      <xdr:row>76</xdr:row>
      <xdr:rowOff>133259</xdr:rowOff>
    </xdr:to>
    <xdr:sp macro="" textlink="">
      <xdr:nvSpPr>
        <xdr:cNvPr id="197" name="楕円 196"/>
        <xdr:cNvSpPr/>
      </xdr:nvSpPr>
      <xdr:spPr>
        <a:xfrm>
          <a:off x="3746500" y="130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149786</xdr:rowOff>
    </xdr:from>
    <xdr:ext cx="469744" cy="259045"/>
    <xdr:sp macro="" textlink="">
      <xdr:nvSpPr>
        <xdr:cNvPr id="198" name="テキスト ボックス 197"/>
        <xdr:cNvSpPr txBox="1"/>
      </xdr:nvSpPr>
      <xdr:spPr>
        <a:xfrm>
          <a:off x="3562428" y="1283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170738</xdr:rowOff>
    </xdr:from>
    <xdr:to>
      <xdr:col>15</xdr:col>
      <xdr:colOff>101600</xdr:colOff>
      <xdr:row>76</xdr:row>
      <xdr:rowOff>100888</xdr:rowOff>
    </xdr:to>
    <xdr:sp macro="" textlink="">
      <xdr:nvSpPr>
        <xdr:cNvPr id="199" name="楕円 198"/>
        <xdr:cNvSpPr/>
      </xdr:nvSpPr>
      <xdr:spPr>
        <a:xfrm>
          <a:off x="2857500" y="130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117415</xdr:rowOff>
    </xdr:from>
    <xdr:ext cx="469744" cy="259045"/>
    <xdr:sp macro="" textlink="">
      <xdr:nvSpPr>
        <xdr:cNvPr id="200" name="テキスト ボックス 199"/>
        <xdr:cNvSpPr txBox="1"/>
      </xdr:nvSpPr>
      <xdr:spPr>
        <a:xfrm>
          <a:off x="2673428" y="1280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44278</xdr:rowOff>
    </xdr:from>
    <xdr:to>
      <xdr:col>10</xdr:col>
      <xdr:colOff>165100</xdr:colOff>
      <xdr:row>76</xdr:row>
      <xdr:rowOff>145878</xdr:rowOff>
    </xdr:to>
    <xdr:sp macro="" textlink="">
      <xdr:nvSpPr>
        <xdr:cNvPr id="201" name="楕円 200"/>
        <xdr:cNvSpPr/>
      </xdr:nvSpPr>
      <xdr:spPr>
        <a:xfrm>
          <a:off x="1968500" y="130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162404</xdr:rowOff>
    </xdr:from>
    <xdr:ext cx="469744" cy="259045"/>
    <xdr:sp macro="" textlink="">
      <xdr:nvSpPr>
        <xdr:cNvPr id="202" name="テキスト ボックス 201"/>
        <xdr:cNvSpPr txBox="1"/>
      </xdr:nvSpPr>
      <xdr:spPr>
        <a:xfrm>
          <a:off x="1784428" y="1284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34311</xdr:rowOff>
    </xdr:from>
    <xdr:to>
      <xdr:col>6</xdr:col>
      <xdr:colOff>38100</xdr:colOff>
      <xdr:row>76</xdr:row>
      <xdr:rowOff>135911</xdr:rowOff>
    </xdr:to>
    <xdr:sp macro="" textlink="">
      <xdr:nvSpPr>
        <xdr:cNvPr id="203" name="楕円 202"/>
        <xdr:cNvSpPr/>
      </xdr:nvSpPr>
      <xdr:spPr>
        <a:xfrm>
          <a:off x="1079500" y="1306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152437</xdr:rowOff>
    </xdr:from>
    <xdr:ext cx="469744" cy="259045"/>
    <xdr:sp macro="" textlink="">
      <xdr:nvSpPr>
        <xdr:cNvPr id="204" name="テキスト ボックス 203"/>
        <xdr:cNvSpPr txBox="1"/>
      </xdr:nvSpPr>
      <xdr:spPr>
        <a:xfrm>
          <a:off x="895428" y="1283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68884</xdr:rowOff>
    </xdr:from>
    <xdr:to>
      <xdr:col>24</xdr:col>
      <xdr:colOff>63500</xdr:colOff>
      <xdr:row>95</xdr:row>
      <xdr:rowOff>67780</xdr:rowOff>
    </xdr:to>
    <xdr:cxnSp macro="">
      <xdr:nvCxnSpPr>
        <xdr:cNvPr id="234" name="直線コネクタ 233"/>
        <xdr:cNvCxnSpPr/>
      </xdr:nvCxnSpPr>
      <xdr:spPr>
        <a:xfrm>
          <a:off x="3797300" y="16185184"/>
          <a:ext cx="838200" cy="17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110596</xdr:rowOff>
    </xdr:from>
    <xdr:ext cx="599010" cy="259045"/>
    <xdr:sp macro="" textlink="">
      <xdr:nvSpPr>
        <xdr:cNvPr id="235" name="扶助費平均値テキスト"/>
        <xdr:cNvSpPr txBox="1"/>
      </xdr:nvSpPr>
      <xdr:spPr>
        <a:xfrm>
          <a:off x="4686300" y="16569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68884</xdr:rowOff>
    </xdr:from>
    <xdr:to>
      <xdr:col>19</xdr:col>
      <xdr:colOff>177800</xdr:colOff>
      <xdr:row>96</xdr:row>
      <xdr:rowOff>102349</xdr:rowOff>
    </xdr:to>
    <xdr:cxnSp macro="">
      <xdr:nvCxnSpPr>
        <xdr:cNvPr id="237" name="直線コネクタ 236"/>
        <xdr:cNvCxnSpPr/>
      </xdr:nvCxnSpPr>
      <xdr:spPr>
        <a:xfrm flipV="1">
          <a:off x="2908300" y="16185184"/>
          <a:ext cx="889000" cy="37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84141</xdr:rowOff>
    </xdr:from>
    <xdr:ext cx="599010" cy="259045"/>
    <xdr:sp macro="" textlink="">
      <xdr:nvSpPr>
        <xdr:cNvPr id="239" name="テキスト ボックス 238"/>
        <xdr:cNvSpPr txBox="1"/>
      </xdr:nvSpPr>
      <xdr:spPr>
        <a:xfrm>
          <a:off x="3497795" y="1654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102349</xdr:rowOff>
    </xdr:from>
    <xdr:to>
      <xdr:col>15</xdr:col>
      <xdr:colOff>50800</xdr:colOff>
      <xdr:row>96</xdr:row>
      <xdr:rowOff>129667</xdr:rowOff>
    </xdr:to>
    <xdr:cxnSp macro="">
      <xdr:nvCxnSpPr>
        <xdr:cNvPr id="240" name="直線コネクタ 239"/>
        <xdr:cNvCxnSpPr/>
      </xdr:nvCxnSpPr>
      <xdr:spPr>
        <a:xfrm flipV="1">
          <a:off x="2019300" y="16561549"/>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37977</xdr:rowOff>
    </xdr:from>
    <xdr:ext cx="599010" cy="259045"/>
    <xdr:sp macro="" textlink="">
      <xdr:nvSpPr>
        <xdr:cNvPr id="242" name="テキスト ボックス 241"/>
        <xdr:cNvSpPr txBox="1"/>
      </xdr:nvSpPr>
      <xdr:spPr>
        <a:xfrm>
          <a:off x="2608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129667</xdr:rowOff>
    </xdr:from>
    <xdr:to>
      <xdr:col>10</xdr:col>
      <xdr:colOff>114300</xdr:colOff>
      <xdr:row>97</xdr:row>
      <xdr:rowOff>3556</xdr:rowOff>
    </xdr:to>
    <xdr:cxnSp macro="">
      <xdr:nvCxnSpPr>
        <xdr:cNvPr id="243" name="直線コネクタ 242"/>
        <xdr:cNvCxnSpPr/>
      </xdr:nvCxnSpPr>
      <xdr:spPr>
        <a:xfrm flipV="1">
          <a:off x="1130300" y="16588867"/>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102430</xdr:rowOff>
    </xdr:from>
    <xdr:ext cx="599010" cy="259045"/>
    <xdr:sp macro="" textlink="">
      <xdr:nvSpPr>
        <xdr:cNvPr id="245" name="テキスト ボックス 244"/>
        <xdr:cNvSpPr txBox="1"/>
      </xdr:nvSpPr>
      <xdr:spPr>
        <a:xfrm>
          <a:off x="1719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165688</xdr:rowOff>
    </xdr:from>
    <xdr:ext cx="534377" cy="259045"/>
    <xdr:sp macro="" textlink="">
      <xdr:nvSpPr>
        <xdr:cNvPr id="247" name="テキスト ボックス 246"/>
        <xdr:cNvSpPr txBox="1"/>
      </xdr:nvSpPr>
      <xdr:spPr>
        <a:xfrm>
          <a:off x="863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xdr:rowOff>
    </xdr:from>
    <xdr:to>
      <xdr:col>24</xdr:col>
      <xdr:colOff>114300</xdr:colOff>
      <xdr:row>95</xdr:row>
      <xdr:rowOff>118580</xdr:rowOff>
    </xdr:to>
    <xdr:sp macro="" textlink="">
      <xdr:nvSpPr>
        <xdr:cNvPr id="253" name="楕円 252"/>
        <xdr:cNvSpPr/>
      </xdr:nvSpPr>
      <xdr:spPr>
        <a:xfrm>
          <a:off x="4584700" y="163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39857</xdr:rowOff>
    </xdr:from>
    <xdr:ext cx="599010" cy="259045"/>
    <xdr:sp macro="" textlink="">
      <xdr:nvSpPr>
        <xdr:cNvPr id="254" name="扶助費該当値テキスト"/>
        <xdr:cNvSpPr txBox="1"/>
      </xdr:nvSpPr>
      <xdr:spPr>
        <a:xfrm>
          <a:off x="4686300" y="161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18084</xdr:rowOff>
    </xdr:from>
    <xdr:to>
      <xdr:col>20</xdr:col>
      <xdr:colOff>38100</xdr:colOff>
      <xdr:row>94</xdr:row>
      <xdr:rowOff>119684</xdr:rowOff>
    </xdr:to>
    <xdr:sp macro="" textlink="">
      <xdr:nvSpPr>
        <xdr:cNvPr id="255" name="楕円 254"/>
        <xdr:cNvSpPr/>
      </xdr:nvSpPr>
      <xdr:spPr>
        <a:xfrm>
          <a:off x="3746500" y="161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136211</xdr:rowOff>
    </xdr:from>
    <xdr:ext cx="599010" cy="259045"/>
    <xdr:sp macro="" textlink="">
      <xdr:nvSpPr>
        <xdr:cNvPr id="256" name="テキスト ボックス 255"/>
        <xdr:cNvSpPr txBox="1"/>
      </xdr:nvSpPr>
      <xdr:spPr>
        <a:xfrm>
          <a:off x="3497795" y="1590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51549</xdr:rowOff>
    </xdr:from>
    <xdr:to>
      <xdr:col>15</xdr:col>
      <xdr:colOff>101600</xdr:colOff>
      <xdr:row>96</xdr:row>
      <xdr:rowOff>153149</xdr:rowOff>
    </xdr:to>
    <xdr:sp macro="" textlink="">
      <xdr:nvSpPr>
        <xdr:cNvPr id="257" name="楕円 256"/>
        <xdr:cNvSpPr/>
      </xdr:nvSpPr>
      <xdr:spPr>
        <a:xfrm>
          <a:off x="2857500" y="1651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169676</xdr:rowOff>
    </xdr:from>
    <xdr:ext cx="599010" cy="259045"/>
    <xdr:sp macro="" textlink="">
      <xdr:nvSpPr>
        <xdr:cNvPr id="258" name="テキスト ボックス 257"/>
        <xdr:cNvSpPr txBox="1"/>
      </xdr:nvSpPr>
      <xdr:spPr>
        <a:xfrm>
          <a:off x="2608795" y="1628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78867</xdr:rowOff>
    </xdr:from>
    <xdr:to>
      <xdr:col>10</xdr:col>
      <xdr:colOff>165100</xdr:colOff>
      <xdr:row>97</xdr:row>
      <xdr:rowOff>9017</xdr:rowOff>
    </xdr:to>
    <xdr:sp macro="" textlink="">
      <xdr:nvSpPr>
        <xdr:cNvPr id="259" name="楕円 258"/>
        <xdr:cNvSpPr/>
      </xdr:nvSpPr>
      <xdr:spPr>
        <a:xfrm>
          <a:off x="1968500" y="165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25544</xdr:rowOff>
    </xdr:from>
    <xdr:ext cx="599010" cy="259045"/>
    <xdr:sp macro="" textlink="">
      <xdr:nvSpPr>
        <xdr:cNvPr id="260" name="テキスト ボックス 259"/>
        <xdr:cNvSpPr txBox="1"/>
      </xdr:nvSpPr>
      <xdr:spPr>
        <a:xfrm>
          <a:off x="1719795" y="1631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124206</xdr:rowOff>
    </xdr:from>
    <xdr:to>
      <xdr:col>6</xdr:col>
      <xdr:colOff>38100</xdr:colOff>
      <xdr:row>97</xdr:row>
      <xdr:rowOff>54356</xdr:rowOff>
    </xdr:to>
    <xdr:sp macro="" textlink="">
      <xdr:nvSpPr>
        <xdr:cNvPr id="261" name="楕円 260"/>
        <xdr:cNvSpPr/>
      </xdr:nvSpPr>
      <xdr:spPr>
        <a:xfrm>
          <a:off x="1079500" y="165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70883</xdr:rowOff>
    </xdr:from>
    <xdr:ext cx="599010" cy="259045"/>
    <xdr:sp macro="" textlink="">
      <xdr:nvSpPr>
        <xdr:cNvPr id="262" name="テキスト ボックス 261"/>
        <xdr:cNvSpPr txBox="1"/>
      </xdr:nvSpPr>
      <xdr:spPr>
        <a:xfrm>
          <a:off x="830795" y="1635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92499</xdr:rowOff>
    </xdr:from>
    <xdr:to>
      <xdr:col>55</xdr:col>
      <xdr:colOff>0</xdr:colOff>
      <xdr:row>37</xdr:row>
      <xdr:rowOff>99249</xdr:rowOff>
    </xdr:to>
    <xdr:cxnSp macro="">
      <xdr:nvCxnSpPr>
        <xdr:cNvPr id="293" name="直線コネクタ 292"/>
        <xdr:cNvCxnSpPr/>
      </xdr:nvCxnSpPr>
      <xdr:spPr>
        <a:xfrm>
          <a:off x="9639300" y="6436149"/>
          <a:ext cx="838200" cy="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144685</xdr:rowOff>
    </xdr:from>
    <xdr:ext cx="534377" cy="259045"/>
    <xdr:sp macro="" textlink="">
      <xdr:nvSpPr>
        <xdr:cNvPr id="294" name="補助費等平均値テキスト"/>
        <xdr:cNvSpPr txBox="1"/>
      </xdr:nvSpPr>
      <xdr:spPr>
        <a:xfrm>
          <a:off x="10528300" y="6145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13143</xdr:rowOff>
    </xdr:from>
    <xdr:to>
      <xdr:col>50</xdr:col>
      <xdr:colOff>114300</xdr:colOff>
      <xdr:row>37</xdr:row>
      <xdr:rowOff>92499</xdr:rowOff>
    </xdr:to>
    <xdr:cxnSp macro="">
      <xdr:nvCxnSpPr>
        <xdr:cNvPr id="296" name="直線コネクタ 295"/>
        <xdr:cNvCxnSpPr/>
      </xdr:nvCxnSpPr>
      <xdr:spPr>
        <a:xfrm>
          <a:off x="8750300" y="5328093"/>
          <a:ext cx="889000" cy="110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110101</xdr:rowOff>
    </xdr:from>
    <xdr:ext cx="534377" cy="259045"/>
    <xdr:sp macro="" textlink="">
      <xdr:nvSpPr>
        <xdr:cNvPr id="298" name="テキスト ボックス 297"/>
        <xdr:cNvSpPr txBox="1"/>
      </xdr:nvSpPr>
      <xdr:spPr>
        <a:xfrm>
          <a:off x="9372111" y="61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13143</xdr:rowOff>
    </xdr:from>
    <xdr:to>
      <xdr:col>45</xdr:col>
      <xdr:colOff>177800</xdr:colOff>
      <xdr:row>38</xdr:row>
      <xdr:rowOff>51722</xdr:rowOff>
    </xdr:to>
    <xdr:cxnSp macro="">
      <xdr:nvCxnSpPr>
        <xdr:cNvPr id="299" name="直線コネクタ 298"/>
        <xdr:cNvCxnSpPr/>
      </xdr:nvCxnSpPr>
      <xdr:spPr>
        <a:xfrm flipV="1">
          <a:off x="7861300" y="5328093"/>
          <a:ext cx="889000" cy="123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35969</xdr:rowOff>
    </xdr:from>
    <xdr:ext cx="599010" cy="259045"/>
    <xdr:sp macro="" textlink="">
      <xdr:nvSpPr>
        <xdr:cNvPr id="301" name="テキスト ボックス 300"/>
        <xdr:cNvSpPr txBox="1"/>
      </xdr:nvSpPr>
      <xdr:spPr>
        <a:xfrm>
          <a:off x="8450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51722</xdr:rowOff>
    </xdr:from>
    <xdr:to>
      <xdr:col>41</xdr:col>
      <xdr:colOff>50800</xdr:colOff>
      <xdr:row>38</xdr:row>
      <xdr:rowOff>77205</xdr:rowOff>
    </xdr:to>
    <xdr:cxnSp macro="">
      <xdr:nvCxnSpPr>
        <xdr:cNvPr id="302" name="直線コネクタ 301"/>
        <xdr:cNvCxnSpPr/>
      </xdr:nvCxnSpPr>
      <xdr:spPr>
        <a:xfrm flipV="1">
          <a:off x="6972300" y="6566822"/>
          <a:ext cx="889000" cy="2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3" name="フローチャート: 判断 302"/>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19542</xdr:rowOff>
    </xdr:from>
    <xdr:ext cx="534377" cy="259045"/>
    <xdr:sp macro="" textlink="">
      <xdr:nvSpPr>
        <xdr:cNvPr id="304" name="テキスト ボックス 303"/>
        <xdr:cNvSpPr txBox="1"/>
      </xdr:nvSpPr>
      <xdr:spPr>
        <a:xfrm>
          <a:off x="7594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5" name="フローチャート: 判断 304"/>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33835</xdr:rowOff>
    </xdr:from>
    <xdr:ext cx="534377" cy="259045"/>
    <xdr:sp macro="" textlink="">
      <xdr:nvSpPr>
        <xdr:cNvPr id="306" name="テキスト ボックス 305"/>
        <xdr:cNvSpPr txBox="1"/>
      </xdr:nvSpPr>
      <xdr:spPr>
        <a:xfrm>
          <a:off x="6705111" y="6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48449</xdr:rowOff>
    </xdr:from>
    <xdr:to>
      <xdr:col>55</xdr:col>
      <xdr:colOff>50800</xdr:colOff>
      <xdr:row>37</xdr:row>
      <xdr:rowOff>150049</xdr:rowOff>
    </xdr:to>
    <xdr:sp macro="" textlink="">
      <xdr:nvSpPr>
        <xdr:cNvPr id="312" name="楕円 311"/>
        <xdr:cNvSpPr/>
      </xdr:nvSpPr>
      <xdr:spPr>
        <a:xfrm>
          <a:off x="10426700" y="63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26876</xdr:rowOff>
    </xdr:from>
    <xdr:ext cx="534377" cy="259045"/>
    <xdr:sp macro="" textlink="">
      <xdr:nvSpPr>
        <xdr:cNvPr id="313" name="補助費等該当値テキスト"/>
        <xdr:cNvSpPr txBox="1"/>
      </xdr:nvSpPr>
      <xdr:spPr>
        <a:xfrm>
          <a:off x="10528300" y="63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41699</xdr:rowOff>
    </xdr:from>
    <xdr:to>
      <xdr:col>50</xdr:col>
      <xdr:colOff>165100</xdr:colOff>
      <xdr:row>37</xdr:row>
      <xdr:rowOff>143299</xdr:rowOff>
    </xdr:to>
    <xdr:sp macro="" textlink="">
      <xdr:nvSpPr>
        <xdr:cNvPr id="314" name="楕円 313"/>
        <xdr:cNvSpPr/>
      </xdr:nvSpPr>
      <xdr:spPr>
        <a:xfrm>
          <a:off x="9588500" y="638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134427</xdr:rowOff>
    </xdr:from>
    <xdr:ext cx="534377" cy="259045"/>
    <xdr:sp macro="" textlink="">
      <xdr:nvSpPr>
        <xdr:cNvPr id="315" name="テキスト ボックス 314"/>
        <xdr:cNvSpPr txBox="1"/>
      </xdr:nvSpPr>
      <xdr:spPr>
        <a:xfrm>
          <a:off x="9372111" y="647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133793</xdr:rowOff>
    </xdr:from>
    <xdr:to>
      <xdr:col>46</xdr:col>
      <xdr:colOff>38100</xdr:colOff>
      <xdr:row>31</xdr:row>
      <xdr:rowOff>63943</xdr:rowOff>
    </xdr:to>
    <xdr:sp macro="" textlink="">
      <xdr:nvSpPr>
        <xdr:cNvPr id="316" name="楕円 315"/>
        <xdr:cNvSpPr/>
      </xdr:nvSpPr>
      <xdr:spPr>
        <a:xfrm>
          <a:off x="8699500" y="52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55070</xdr:rowOff>
    </xdr:from>
    <xdr:ext cx="599010" cy="259045"/>
    <xdr:sp macro="" textlink="">
      <xdr:nvSpPr>
        <xdr:cNvPr id="317" name="テキスト ボックス 316"/>
        <xdr:cNvSpPr txBox="1"/>
      </xdr:nvSpPr>
      <xdr:spPr>
        <a:xfrm>
          <a:off x="8450795" y="537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922</xdr:rowOff>
    </xdr:from>
    <xdr:to>
      <xdr:col>41</xdr:col>
      <xdr:colOff>101600</xdr:colOff>
      <xdr:row>38</xdr:row>
      <xdr:rowOff>102522</xdr:rowOff>
    </xdr:to>
    <xdr:sp macro="" textlink="">
      <xdr:nvSpPr>
        <xdr:cNvPr id="318" name="楕円 317"/>
        <xdr:cNvSpPr/>
      </xdr:nvSpPr>
      <xdr:spPr>
        <a:xfrm>
          <a:off x="7810500" y="65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93649</xdr:rowOff>
    </xdr:from>
    <xdr:ext cx="534377" cy="259045"/>
    <xdr:sp macro="" textlink="">
      <xdr:nvSpPr>
        <xdr:cNvPr id="319" name="テキスト ボックス 318"/>
        <xdr:cNvSpPr txBox="1"/>
      </xdr:nvSpPr>
      <xdr:spPr>
        <a:xfrm>
          <a:off x="7594111" y="660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26405</xdr:rowOff>
    </xdr:from>
    <xdr:to>
      <xdr:col>36</xdr:col>
      <xdr:colOff>165100</xdr:colOff>
      <xdr:row>38</xdr:row>
      <xdr:rowOff>128005</xdr:rowOff>
    </xdr:to>
    <xdr:sp macro="" textlink="">
      <xdr:nvSpPr>
        <xdr:cNvPr id="320" name="楕円 319"/>
        <xdr:cNvSpPr/>
      </xdr:nvSpPr>
      <xdr:spPr>
        <a:xfrm>
          <a:off x="6921500" y="65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119132</xdr:rowOff>
    </xdr:from>
    <xdr:ext cx="534377" cy="259045"/>
    <xdr:sp macro="" textlink="">
      <xdr:nvSpPr>
        <xdr:cNvPr id="321" name="テキスト ボックス 320"/>
        <xdr:cNvSpPr txBox="1"/>
      </xdr:nvSpPr>
      <xdr:spPr>
        <a:xfrm>
          <a:off x="6705111" y="663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93614</xdr:rowOff>
    </xdr:from>
    <xdr:to>
      <xdr:col>55</xdr:col>
      <xdr:colOff>0</xdr:colOff>
      <xdr:row>56</xdr:row>
      <xdr:rowOff>101775</xdr:rowOff>
    </xdr:to>
    <xdr:cxnSp macro="">
      <xdr:nvCxnSpPr>
        <xdr:cNvPr id="349" name="直線コネクタ 348"/>
        <xdr:cNvCxnSpPr/>
      </xdr:nvCxnSpPr>
      <xdr:spPr>
        <a:xfrm>
          <a:off x="9639300" y="9694814"/>
          <a:ext cx="8382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63761</xdr:rowOff>
    </xdr:from>
    <xdr:ext cx="534377" cy="259045"/>
    <xdr:sp macro="" textlink="">
      <xdr:nvSpPr>
        <xdr:cNvPr id="350" name="普通建設事業費平均値テキスト"/>
        <xdr:cNvSpPr txBox="1"/>
      </xdr:nvSpPr>
      <xdr:spPr>
        <a:xfrm>
          <a:off x="10528300" y="966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93614</xdr:rowOff>
    </xdr:from>
    <xdr:to>
      <xdr:col>50</xdr:col>
      <xdr:colOff>114300</xdr:colOff>
      <xdr:row>57</xdr:row>
      <xdr:rowOff>53243</xdr:rowOff>
    </xdr:to>
    <xdr:cxnSp macro="">
      <xdr:nvCxnSpPr>
        <xdr:cNvPr id="352" name="直線コネクタ 351"/>
        <xdr:cNvCxnSpPr/>
      </xdr:nvCxnSpPr>
      <xdr:spPr>
        <a:xfrm flipV="1">
          <a:off x="8750300" y="9694814"/>
          <a:ext cx="889000" cy="13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125508</xdr:rowOff>
    </xdr:from>
    <xdr:ext cx="534377" cy="259045"/>
    <xdr:sp macro="" textlink="">
      <xdr:nvSpPr>
        <xdr:cNvPr id="354" name="テキスト ボックス 353"/>
        <xdr:cNvSpPr txBox="1"/>
      </xdr:nvSpPr>
      <xdr:spPr>
        <a:xfrm>
          <a:off x="9372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148570</xdr:rowOff>
    </xdr:from>
    <xdr:to>
      <xdr:col>45</xdr:col>
      <xdr:colOff>177800</xdr:colOff>
      <xdr:row>57</xdr:row>
      <xdr:rowOff>53243</xdr:rowOff>
    </xdr:to>
    <xdr:cxnSp macro="">
      <xdr:nvCxnSpPr>
        <xdr:cNvPr id="355" name="直線コネクタ 354"/>
        <xdr:cNvCxnSpPr/>
      </xdr:nvCxnSpPr>
      <xdr:spPr>
        <a:xfrm>
          <a:off x="7861300" y="9749770"/>
          <a:ext cx="889000" cy="7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6" name="フローチャート: 判断 355"/>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110535</xdr:rowOff>
    </xdr:from>
    <xdr:ext cx="534377" cy="259045"/>
    <xdr:sp macro="" textlink="">
      <xdr:nvSpPr>
        <xdr:cNvPr id="357" name="テキスト ボックス 356"/>
        <xdr:cNvSpPr txBox="1"/>
      </xdr:nvSpPr>
      <xdr:spPr>
        <a:xfrm>
          <a:off x="8483111" y="93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148570</xdr:rowOff>
    </xdr:from>
    <xdr:to>
      <xdr:col>41</xdr:col>
      <xdr:colOff>50800</xdr:colOff>
      <xdr:row>57</xdr:row>
      <xdr:rowOff>52512</xdr:rowOff>
    </xdr:to>
    <xdr:cxnSp macro="">
      <xdr:nvCxnSpPr>
        <xdr:cNvPr id="358" name="直線コネクタ 357"/>
        <xdr:cNvCxnSpPr/>
      </xdr:nvCxnSpPr>
      <xdr:spPr>
        <a:xfrm flipV="1">
          <a:off x="6972300" y="9749770"/>
          <a:ext cx="889000" cy="7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59" name="フローチャート: 判断 358"/>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146585</xdr:rowOff>
    </xdr:from>
    <xdr:ext cx="534377" cy="259045"/>
    <xdr:sp macro="" textlink="">
      <xdr:nvSpPr>
        <xdr:cNvPr id="360" name="テキスト ボックス 359"/>
        <xdr:cNvSpPr txBox="1"/>
      </xdr:nvSpPr>
      <xdr:spPr>
        <a:xfrm>
          <a:off x="7594111" y="94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1" name="フローチャート: 判断 360"/>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77342</xdr:rowOff>
    </xdr:from>
    <xdr:ext cx="534377" cy="259045"/>
    <xdr:sp macro="" textlink="">
      <xdr:nvSpPr>
        <xdr:cNvPr id="362" name="テキスト ボックス 361"/>
        <xdr:cNvSpPr txBox="1"/>
      </xdr:nvSpPr>
      <xdr:spPr>
        <a:xfrm>
          <a:off x="6705111" y="95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50975</xdr:rowOff>
    </xdr:from>
    <xdr:to>
      <xdr:col>55</xdr:col>
      <xdr:colOff>50800</xdr:colOff>
      <xdr:row>56</xdr:row>
      <xdr:rowOff>152575</xdr:rowOff>
    </xdr:to>
    <xdr:sp macro="" textlink="">
      <xdr:nvSpPr>
        <xdr:cNvPr id="368" name="楕円 367"/>
        <xdr:cNvSpPr/>
      </xdr:nvSpPr>
      <xdr:spPr>
        <a:xfrm>
          <a:off x="10426700" y="965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73852</xdr:rowOff>
    </xdr:from>
    <xdr:ext cx="534377" cy="259045"/>
    <xdr:sp macro="" textlink="">
      <xdr:nvSpPr>
        <xdr:cNvPr id="369" name="普通建設事業費該当値テキスト"/>
        <xdr:cNvSpPr txBox="1"/>
      </xdr:nvSpPr>
      <xdr:spPr>
        <a:xfrm>
          <a:off x="10528300" y="95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42814</xdr:rowOff>
    </xdr:from>
    <xdr:to>
      <xdr:col>50</xdr:col>
      <xdr:colOff>165100</xdr:colOff>
      <xdr:row>56</xdr:row>
      <xdr:rowOff>144414</xdr:rowOff>
    </xdr:to>
    <xdr:sp macro="" textlink="">
      <xdr:nvSpPr>
        <xdr:cNvPr id="370" name="楕円 369"/>
        <xdr:cNvSpPr/>
      </xdr:nvSpPr>
      <xdr:spPr>
        <a:xfrm>
          <a:off x="9588500" y="964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135541</xdr:rowOff>
    </xdr:from>
    <xdr:ext cx="534377" cy="259045"/>
    <xdr:sp macro="" textlink="">
      <xdr:nvSpPr>
        <xdr:cNvPr id="371" name="テキスト ボックス 370"/>
        <xdr:cNvSpPr txBox="1"/>
      </xdr:nvSpPr>
      <xdr:spPr>
        <a:xfrm>
          <a:off x="9372111" y="973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2443</xdr:rowOff>
    </xdr:from>
    <xdr:to>
      <xdr:col>46</xdr:col>
      <xdr:colOff>38100</xdr:colOff>
      <xdr:row>57</xdr:row>
      <xdr:rowOff>104043</xdr:rowOff>
    </xdr:to>
    <xdr:sp macro="" textlink="">
      <xdr:nvSpPr>
        <xdr:cNvPr id="372" name="楕円 371"/>
        <xdr:cNvSpPr/>
      </xdr:nvSpPr>
      <xdr:spPr>
        <a:xfrm>
          <a:off x="8699500" y="97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95170</xdr:rowOff>
    </xdr:from>
    <xdr:ext cx="534377" cy="259045"/>
    <xdr:sp macro="" textlink="">
      <xdr:nvSpPr>
        <xdr:cNvPr id="373" name="テキスト ボックス 372"/>
        <xdr:cNvSpPr txBox="1"/>
      </xdr:nvSpPr>
      <xdr:spPr>
        <a:xfrm>
          <a:off x="8483111" y="986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97770</xdr:rowOff>
    </xdr:from>
    <xdr:to>
      <xdr:col>41</xdr:col>
      <xdr:colOff>101600</xdr:colOff>
      <xdr:row>57</xdr:row>
      <xdr:rowOff>27920</xdr:rowOff>
    </xdr:to>
    <xdr:sp macro="" textlink="">
      <xdr:nvSpPr>
        <xdr:cNvPr id="374" name="楕円 373"/>
        <xdr:cNvSpPr/>
      </xdr:nvSpPr>
      <xdr:spPr>
        <a:xfrm>
          <a:off x="7810500" y="96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19047</xdr:rowOff>
    </xdr:from>
    <xdr:ext cx="534377" cy="259045"/>
    <xdr:sp macro="" textlink="">
      <xdr:nvSpPr>
        <xdr:cNvPr id="375" name="テキスト ボックス 374"/>
        <xdr:cNvSpPr txBox="1"/>
      </xdr:nvSpPr>
      <xdr:spPr>
        <a:xfrm>
          <a:off x="7594111" y="979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1712</xdr:rowOff>
    </xdr:from>
    <xdr:to>
      <xdr:col>36</xdr:col>
      <xdr:colOff>165100</xdr:colOff>
      <xdr:row>57</xdr:row>
      <xdr:rowOff>103312</xdr:rowOff>
    </xdr:to>
    <xdr:sp macro="" textlink="">
      <xdr:nvSpPr>
        <xdr:cNvPr id="376" name="楕円 375"/>
        <xdr:cNvSpPr/>
      </xdr:nvSpPr>
      <xdr:spPr>
        <a:xfrm>
          <a:off x="6921500" y="977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94439</xdr:rowOff>
    </xdr:from>
    <xdr:ext cx="534377" cy="259045"/>
    <xdr:sp macro="" textlink="">
      <xdr:nvSpPr>
        <xdr:cNvPr id="377" name="テキスト ボックス 376"/>
        <xdr:cNvSpPr txBox="1"/>
      </xdr:nvSpPr>
      <xdr:spPr>
        <a:xfrm>
          <a:off x="6705111" y="986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9" name="直線コネクタ 398"/>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0" name="普通建設事業費 （ うち新規整備　）最小値テキスト"/>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1" name="直線コネクタ 400"/>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2" name="普通建設事業費 （ うち新規整備　）最大値テキスト"/>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3" name="直線コネクタ 402"/>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1305</xdr:rowOff>
    </xdr:from>
    <xdr:to>
      <xdr:col>55</xdr:col>
      <xdr:colOff>0</xdr:colOff>
      <xdr:row>76</xdr:row>
      <xdr:rowOff>8300</xdr:rowOff>
    </xdr:to>
    <xdr:cxnSp macro="">
      <xdr:nvCxnSpPr>
        <xdr:cNvPr id="404" name="直線コネクタ 403"/>
        <xdr:cNvCxnSpPr/>
      </xdr:nvCxnSpPr>
      <xdr:spPr>
        <a:xfrm>
          <a:off x="9639300" y="13031505"/>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101069</xdr:rowOff>
    </xdr:from>
    <xdr:ext cx="469744" cy="259045"/>
    <xdr:sp macro="" textlink="">
      <xdr:nvSpPr>
        <xdr:cNvPr id="405" name="普通建設事業費 （ うち新規整備　）平均値テキスト"/>
        <xdr:cNvSpPr txBox="1"/>
      </xdr:nvSpPr>
      <xdr:spPr>
        <a:xfrm>
          <a:off x="10528300" y="1313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6" name="フローチャート: 判断 405"/>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121595</xdr:rowOff>
    </xdr:from>
    <xdr:to>
      <xdr:col>50</xdr:col>
      <xdr:colOff>114300</xdr:colOff>
      <xdr:row>76</xdr:row>
      <xdr:rowOff>1305</xdr:rowOff>
    </xdr:to>
    <xdr:cxnSp macro="">
      <xdr:nvCxnSpPr>
        <xdr:cNvPr id="407" name="直線コネクタ 406"/>
        <xdr:cNvCxnSpPr/>
      </xdr:nvCxnSpPr>
      <xdr:spPr>
        <a:xfrm>
          <a:off x="8750300" y="12980345"/>
          <a:ext cx="889000" cy="5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8" name="フローチャート: 判断 407"/>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163110</xdr:rowOff>
    </xdr:from>
    <xdr:ext cx="469744" cy="259045"/>
    <xdr:sp macro="" textlink="">
      <xdr:nvSpPr>
        <xdr:cNvPr id="409" name="テキスト ボックス 408"/>
        <xdr:cNvSpPr txBox="1"/>
      </xdr:nvSpPr>
      <xdr:spPr>
        <a:xfrm>
          <a:off x="9404428" y="1319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121595</xdr:rowOff>
    </xdr:from>
    <xdr:to>
      <xdr:col>45</xdr:col>
      <xdr:colOff>177800</xdr:colOff>
      <xdr:row>75</xdr:row>
      <xdr:rowOff>155200</xdr:rowOff>
    </xdr:to>
    <xdr:cxnSp macro="">
      <xdr:nvCxnSpPr>
        <xdr:cNvPr id="410" name="直線コネクタ 409"/>
        <xdr:cNvCxnSpPr/>
      </xdr:nvCxnSpPr>
      <xdr:spPr>
        <a:xfrm flipV="1">
          <a:off x="7861300" y="12980345"/>
          <a:ext cx="8890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1" name="フローチャート: 判断 410"/>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56492</xdr:rowOff>
    </xdr:from>
    <xdr:ext cx="534377" cy="259045"/>
    <xdr:sp macro="" textlink="">
      <xdr:nvSpPr>
        <xdr:cNvPr id="412" name="テキスト ボックス 411"/>
        <xdr:cNvSpPr txBox="1"/>
      </xdr:nvSpPr>
      <xdr:spPr>
        <a:xfrm>
          <a:off x="8483111" y="13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155200</xdr:rowOff>
    </xdr:from>
    <xdr:to>
      <xdr:col>41</xdr:col>
      <xdr:colOff>50800</xdr:colOff>
      <xdr:row>76</xdr:row>
      <xdr:rowOff>122007</xdr:rowOff>
    </xdr:to>
    <xdr:cxnSp macro="">
      <xdr:nvCxnSpPr>
        <xdr:cNvPr id="413" name="直線コネクタ 412"/>
        <xdr:cNvCxnSpPr/>
      </xdr:nvCxnSpPr>
      <xdr:spPr>
        <a:xfrm flipV="1">
          <a:off x="6972300" y="13013950"/>
          <a:ext cx="889000" cy="13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4" name="フローチャート: 判断 413"/>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61658</xdr:rowOff>
    </xdr:from>
    <xdr:ext cx="534377" cy="259045"/>
    <xdr:sp macro="" textlink="">
      <xdr:nvSpPr>
        <xdr:cNvPr id="415" name="テキスト ボックス 414"/>
        <xdr:cNvSpPr txBox="1"/>
      </xdr:nvSpPr>
      <xdr:spPr>
        <a:xfrm>
          <a:off x="7594111" y="130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6" name="フローチャート: 判断 415"/>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10020</xdr:rowOff>
    </xdr:from>
    <xdr:ext cx="469744" cy="259045"/>
    <xdr:sp macro="" textlink="">
      <xdr:nvSpPr>
        <xdr:cNvPr id="417" name="テキスト ボックス 416"/>
        <xdr:cNvSpPr txBox="1"/>
      </xdr:nvSpPr>
      <xdr:spPr>
        <a:xfrm>
          <a:off x="6737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128951</xdr:rowOff>
    </xdr:from>
    <xdr:to>
      <xdr:col>55</xdr:col>
      <xdr:colOff>50800</xdr:colOff>
      <xdr:row>76</xdr:row>
      <xdr:rowOff>59100</xdr:rowOff>
    </xdr:to>
    <xdr:sp macro="" textlink="">
      <xdr:nvSpPr>
        <xdr:cNvPr id="423" name="楕円 422"/>
        <xdr:cNvSpPr/>
      </xdr:nvSpPr>
      <xdr:spPr>
        <a:xfrm>
          <a:off x="10426700" y="129877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151828</xdr:rowOff>
    </xdr:from>
    <xdr:ext cx="534377" cy="259045"/>
    <xdr:sp macro="" textlink="">
      <xdr:nvSpPr>
        <xdr:cNvPr id="424" name="普通建設事業費 （ うち新規整備　）該当値テキスト"/>
        <xdr:cNvSpPr txBox="1"/>
      </xdr:nvSpPr>
      <xdr:spPr>
        <a:xfrm>
          <a:off x="10528300" y="1283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121955</xdr:rowOff>
    </xdr:from>
    <xdr:to>
      <xdr:col>50</xdr:col>
      <xdr:colOff>165100</xdr:colOff>
      <xdr:row>76</xdr:row>
      <xdr:rowOff>52105</xdr:rowOff>
    </xdr:to>
    <xdr:sp macro="" textlink="">
      <xdr:nvSpPr>
        <xdr:cNvPr id="425" name="楕円 424"/>
        <xdr:cNvSpPr/>
      </xdr:nvSpPr>
      <xdr:spPr>
        <a:xfrm>
          <a:off x="9588500" y="1298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68632</xdr:rowOff>
    </xdr:from>
    <xdr:ext cx="534377" cy="259045"/>
    <xdr:sp macro="" textlink="">
      <xdr:nvSpPr>
        <xdr:cNvPr id="426" name="テキスト ボックス 425"/>
        <xdr:cNvSpPr txBox="1"/>
      </xdr:nvSpPr>
      <xdr:spPr>
        <a:xfrm>
          <a:off x="9372111" y="1275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70795</xdr:rowOff>
    </xdr:from>
    <xdr:to>
      <xdr:col>46</xdr:col>
      <xdr:colOff>38100</xdr:colOff>
      <xdr:row>76</xdr:row>
      <xdr:rowOff>946</xdr:rowOff>
    </xdr:to>
    <xdr:sp macro="" textlink="">
      <xdr:nvSpPr>
        <xdr:cNvPr id="427" name="楕円 426"/>
        <xdr:cNvSpPr/>
      </xdr:nvSpPr>
      <xdr:spPr>
        <a:xfrm>
          <a:off x="8699500" y="129295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17472</xdr:rowOff>
    </xdr:from>
    <xdr:ext cx="534377" cy="259045"/>
    <xdr:sp macro="" textlink="">
      <xdr:nvSpPr>
        <xdr:cNvPr id="428" name="テキスト ボックス 427"/>
        <xdr:cNvSpPr txBox="1"/>
      </xdr:nvSpPr>
      <xdr:spPr>
        <a:xfrm>
          <a:off x="8483111" y="1270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104399</xdr:rowOff>
    </xdr:from>
    <xdr:to>
      <xdr:col>41</xdr:col>
      <xdr:colOff>101600</xdr:colOff>
      <xdr:row>76</xdr:row>
      <xdr:rowOff>34550</xdr:rowOff>
    </xdr:to>
    <xdr:sp macro="" textlink="">
      <xdr:nvSpPr>
        <xdr:cNvPr id="429" name="楕円 428"/>
        <xdr:cNvSpPr/>
      </xdr:nvSpPr>
      <xdr:spPr>
        <a:xfrm>
          <a:off x="7810500" y="129631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51076</xdr:rowOff>
    </xdr:from>
    <xdr:ext cx="534377" cy="259045"/>
    <xdr:sp macro="" textlink="">
      <xdr:nvSpPr>
        <xdr:cNvPr id="430" name="テキスト ボックス 429"/>
        <xdr:cNvSpPr txBox="1"/>
      </xdr:nvSpPr>
      <xdr:spPr>
        <a:xfrm>
          <a:off x="7594111" y="1273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71207</xdr:rowOff>
    </xdr:from>
    <xdr:to>
      <xdr:col>36</xdr:col>
      <xdr:colOff>165100</xdr:colOff>
      <xdr:row>77</xdr:row>
      <xdr:rowOff>1357</xdr:rowOff>
    </xdr:to>
    <xdr:sp macro="" textlink="">
      <xdr:nvSpPr>
        <xdr:cNvPr id="431" name="楕円 430"/>
        <xdr:cNvSpPr/>
      </xdr:nvSpPr>
      <xdr:spPr>
        <a:xfrm>
          <a:off x="6921500" y="131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163934</xdr:rowOff>
    </xdr:from>
    <xdr:ext cx="469744" cy="259045"/>
    <xdr:sp macro="" textlink="">
      <xdr:nvSpPr>
        <xdr:cNvPr id="432" name="テキスト ボックス 431"/>
        <xdr:cNvSpPr txBox="1"/>
      </xdr:nvSpPr>
      <xdr:spPr>
        <a:xfrm>
          <a:off x="6737428" y="1319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142463</xdr:rowOff>
    </xdr:from>
    <xdr:to>
      <xdr:col>55</xdr:col>
      <xdr:colOff>0</xdr:colOff>
      <xdr:row>96</xdr:row>
      <xdr:rowOff>161341</xdr:rowOff>
    </xdr:to>
    <xdr:cxnSp macro="">
      <xdr:nvCxnSpPr>
        <xdr:cNvPr id="461" name="直線コネクタ 460"/>
        <xdr:cNvCxnSpPr/>
      </xdr:nvCxnSpPr>
      <xdr:spPr>
        <a:xfrm flipV="1">
          <a:off x="9639300" y="16601663"/>
          <a:ext cx="8382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2" name="普通建設事業費 （ うち更新整備　）平均値テキスト"/>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161341</xdr:rowOff>
    </xdr:from>
    <xdr:to>
      <xdr:col>50</xdr:col>
      <xdr:colOff>114300</xdr:colOff>
      <xdr:row>97</xdr:row>
      <xdr:rowOff>68720</xdr:rowOff>
    </xdr:to>
    <xdr:cxnSp macro="">
      <xdr:nvCxnSpPr>
        <xdr:cNvPr id="464" name="直線コネクタ 463"/>
        <xdr:cNvCxnSpPr/>
      </xdr:nvCxnSpPr>
      <xdr:spPr>
        <a:xfrm flipV="1">
          <a:off x="8750300" y="16620541"/>
          <a:ext cx="889000" cy="7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6" name="テキスト ボックス 465"/>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38049</xdr:rowOff>
    </xdr:from>
    <xdr:to>
      <xdr:col>45</xdr:col>
      <xdr:colOff>177800</xdr:colOff>
      <xdr:row>97</xdr:row>
      <xdr:rowOff>68720</xdr:rowOff>
    </xdr:to>
    <xdr:cxnSp macro="">
      <xdr:nvCxnSpPr>
        <xdr:cNvPr id="467" name="直線コネクタ 466"/>
        <xdr:cNvCxnSpPr/>
      </xdr:nvCxnSpPr>
      <xdr:spPr>
        <a:xfrm>
          <a:off x="7861300" y="16668699"/>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8" name="フローチャート: 判断 467"/>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21823</xdr:rowOff>
    </xdr:from>
    <xdr:ext cx="534377" cy="259045"/>
    <xdr:sp macro="" textlink="">
      <xdr:nvSpPr>
        <xdr:cNvPr id="469" name="テキスト ボックス 468"/>
        <xdr:cNvSpPr txBox="1"/>
      </xdr:nvSpPr>
      <xdr:spPr>
        <a:xfrm>
          <a:off x="8483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164998</xdr:rowOff>
    </xdr:from>
    <xdr:to>
      <xdr:col>41</xdr:col>
      <xdr:colOff>50800</xdr:colOff>
      <xdr:row>97</xdr:row>
      <xdr:rowOff>38049</xdr:rowOff>
    </xdr:to>
    <xdr:cxnSp macro="">
      <xdr:nvCxnSpPr>
        <xdr:cNvPr id="470" name="直線コネクタ 469"/>
        <xdr:cNvCxnSpPr/>
      </xdr:nvCxnSpPr>
      <xdr:spPr>
        <a:xfrm>
          <a:off x="6972300" y="16624198"/>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1" name="フローチャート: 判断 470"/>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2" name="テキスト ボックス 471"/>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3" name="フローチャート: 判断 472"/>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77937</xdr:rowOff>
    </xdr:from>
    <xdr:ext cx="534377" cy="259045"/>
    <xdr:sp macro="" textlink="">
      <xdr:nvSpPr>
        <xdr:cNvPr id="474" name="テキスト ボックス 473"/>
        <xdr:cNvSpPr txBox="1"/>
      </xdr:nvSpPr>
      <xdr:spPr>
        <a:xfrm>
          <a:off x="6705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91663</xdr:rowOff>
    </xdr:from>
    <xdr:to>
      <xdr:col>55</xdr:col>
      <xdr:colOff>50800</xdr:colOff>
      <xdr:row>97</xdr:row>
      <xdr:rowOff>21813</xdr:rowOff>
    </xdr:to>
    <xdr:sp macro="" textlink="">
      <xdr:nvSpPr>
        <xdr:cNvPr id="480" name="楕円 479"/>
        <xdr:cNvSpPr/>
      </xdr:nvSpPr>
      <xdr:spPr>
        <a:xfrm>
          <a:off x="10426700" y="165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70090</xdr:rowOff>
    </xdr:from>
    <xdr:ext cx="534377" cy="259045"/>
    <xdr:sp macro="" textlink="">
      <xdr:nvSpPr>
        <xdr:cNvPr id="481" name="普通建設事業費 （ うち更新整備　）該当値テキスト"/>
        <xdr:cNvSpPr txBox="1"/>
      </xdr:nvSpPr>
      <xdr:spPr>
        <a:xfrm>
          <a:off x="10528300"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110541</xdr:rowOff>
    </xdr:from>
    <xdr:to>
      <xdr:col>50</xdr:col>
      <xdr:colOff>165100</xdr:colOff>
      <xdr:row>97</xdr:row>
      <xdr:rowOff>40691</xdr:rowOff>
    </xdr:to>
    <xdr:sp macro="" textlink="">
      <xdr:nvSpPr>
        <xdr:cNvPr id="482" name="楕円 481"/>
        <xdr:cNvSpPr/>
      </xdr:nvSpPr>
      <xdr:spPr>
        <a:xfrm>
          <a:off x="9588500" y="165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31818</xdr:rowOff>
    </xdr:from>
    <xdr:ext cx="534377" cy="259045"/>
    <xdr:sp macro="" textlink="">
      <xdr:nvSpPr>
        <xdr:cNvPr id="483" name="テキスト ボックス 482"/>
        <xdr:cNvSpPr txBox="1"/>
      </xdr:nvSpPr>
      <xdr:spPr>
        <a:xfrm>
          <a:off x="9372111" y="1666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17920</xdr:rowOff>
    </xdr:from>
    <xdr:to>
      <xdr:col>46</xdr:col>
      <xdr:colOff>38100</xdr:colOff>
      <xdr:row>97</xdr:row>
      <xdr:rowOff>119520</xdr:rowOff>
    </xdr:to>
    <xdr:sp macro="" textlink="">
      <xdr:nvSpPr>
        <xdr:cNvPr id="484" name="楕円 483"/>
        <xdr:cNvSpPr/>
      </xdr:nvSpPr>
      <xdr:spPr>
        <a:xfrm>
          <a:off x="8699500" y="166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110647</xdr:rowOff>
    </xdr:from>
    <xdr:ext cx="534377" cy="259045"/>
    <xdr:sp macro="" textlink="">
      <xdr:nvSpPr>
        <xdr:cNvPr id="485" name="テキスト ボックス 484"/>
        <xdr:cNvSpPr txBox="1"/>
      </xdr:nvSpPr>
      <xdr:spPr>
        <a:xfrm>
          <a:off x="8483111" y="1674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158699</xdr:rowOff>
    </xdr:from>
    <xdr:to>
      <xdr:col>41</xdr:col>
      <xdr:colOff>101600</xdr:colOff>
      <xdr:row>97</xdr:row>
      <xdr:rowOff>88849</xdr:rowOff>
    </xdr:to>
    <xdr:sp macro="" textlink="">
      <xdr:nvSpPr>
        <xdr:cNvPr id="486" name="楕円 485"/>
        <xdr:cNvSpPr/>
      </xdr:nvSpPr>
      <xdr:spPr>
        <a:xfrm>
          <a:off x="7810500" y="166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79976</xdr:rowOff>
    </xdr:from>
    <xdr:ext cx="534377" cy="259045"/>
    <xdr:sp macro="" textlink="">
      <xdr:nvSpPr>
        <xdr:cNvPr id="487" name="テキスト ボックス 486"/>
        <xdr:cNvSpPr txBox="1"/>
      </xdr:nvSpPr>
      <xdr:spPr>
        <a:xfrm>
          <a:off x="7594111" y="1671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114198</xdr:rowOff>
    </xdr:from>
    <xdr:to>
      <xdr:col>36</xdr:col>
      <xdr:colOff>165100</xdr:colOff>
      <xdr:row>97</xdr:row>
      <xdr:rowOff>44348</xdr:rowOff>
    </xdr:to>
    <xdr:sp macro="" textlink="">
      <xdr:nvSpPr>
        <xdr:cNvPr id="488" name="楕円 487"/>
        <xdr:cNvSpPr/>
      </xdr:nvSpPr>
      <xdr:spPr>
        <a:xfrm>
          <a:off x="6921500" y="16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60875</xdr:rowOff>
    </xdr:from>
    <xdr:ext cx="534377" cy="259045"/>
    <xdr:sp macro="" textlink="">
      <xdr:nvSpPr>
        <xdr:cNvPr id="489" name="テキスト ボックス 488"/>
        <xdr:cNvSpPr txBox="1"/>
      </xdr:nvSpPr>
      <xdr:spPr>
        <a:xfrm>
          <a:off x="6705111" y="1634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3" name="テキスト ボックス 502"/>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5" name="テキスト ボックス 504"/>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7" name="テキスト ボックス 506"/>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9" name="テキスト ボックス 508"/>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1" name="テキスト ボックス 510"/>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3" name="テキスト ボックス 51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5" name="直線コネクタ 514"/>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8" name="災害復旧事業費最大値テキスト"/>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19" name="直線コネクタ 518"/>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1" name="災害復旧事業費平均値テキスト"/>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2" name="フローチャート: 判断 521"/>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4" name="フローチャート: 判断 523"/>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5" name="テキスト ボックス 524"/>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7" name="フローチャート: 判断 526"/>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109600</xdr:rowOff>
    </xdr:from>
    <xdr:ext cx="378565" cy="259045"/>
    <xdr:sp macro="" textlink="">
      <xdr:nvSpPr>
        <xdr:cNvPr id="528" name="テキスト ボックス 527"/>
        <xdr:cNvSpPr txBox="1"/>
      </xdr:nvSpPr>
      <xdr:spPr>
        <a:xfrm>
          <a:off x="14403017" y="611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0" name="フローチャート: 判断 529"/>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47007</xdr:rowOff>
    </xdr:from>
    <xdr:ext cx="378565" cy="259045"/>
    <xdr:sp macro="" textlink="">
      <xdr:nvSpPr>
        <xdr:cNvPr id="531" name="テキスト ボックス 530"/>
        <xdr:cNvSpPr txBox="1"/>
      </xdr:nvSpPr>
      <xdr:spPr>
        <a:xfrm>
          <a:off x="13514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2" name="フローチャート: 判断 531"/>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106878</xdr:rowOff>
    </xdr:from>
    <xdr:ext cx="378565" cy="259045"/>
    <xdr:sp macro="" textlink="">
      <xdr:nvSpPr>
        <xdr:cNvPr id="533" name="テキスト ボックス 532"/>
        <xdr:cNvSpPr txBox="1"/>
      </xdr:nvSpPr>
      <xdr:spPr>
        <a:xfrm>
          <a:off x="12625017" y="627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0"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1" name="直線コネクタ 620"/>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2" name="公債費最小値テキスト"/>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3" name="直線コネクタ 622"/>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4" name="公債費最大値テキスト"/>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5" name="直線コネクタ 624"/>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52127</xdr:rowOff>
    </xdr:from>
    <xdr:to>
      <xdr:col>85</xdr:col>
      <xdr:colOff>127000</xdr:colOff>
      <xdr:row>75</xdr:row>
      <xdr:rowOff>65367</xdr:rowOff>
    </xdr:to>
    <xdr:cxnSp macro="">
      <xdr:nvCxnSpPr>
        <xdr:cNvPr id="626" name="直線コネクタ 625"/>
        <xdr:cNvCxnSpPr/>
      </xdr:nvCxnSpPr>
      <xdr:spPr>
        <a:xfrm flipV="1">
          <a:off x="15481300" y="12910877"/>
          <a:ext cx="8382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152767</xdr:rowOff>
    </xdr:from>
    <xdr:ext cx="534377" cy="259045"/>
    <xdr:sp macro="" textlink="">
      <xdr:nvSpPr>
        <xdr:cNvPr id="627" name="公債費平均値テキスト"/>
        <xdr:cNvSpPr txBox="1"/>
      </xdr:nvSpPr>
      <xdr:spPr>
        <a:xfrm>
          <a:off x="16370300" y="130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8" name="フローチャート: 判断 627"/>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65367</xdr:rowOff>
    </xdr:from>
    <xdr:to>
      <xdr:col>81</xdr:col>
      <xdr:colOff>50800</xdr:colOff>
      <xdr:row>75</xdr:row>
      <xdr:rowOff>71539</xdr:rowOff>
    </xdr:to>
    <xdr:cxnSp macro="">
      <xdr:nvCxnSpPr>
        <xdr:cNvPr id="629" name="直線コネクタ 628"/>
        <xdr:cNvCxnSpPr/>
      </xdr:nvCxnSpPr>
      <xdr:spPr>
        <a:xfrm flipV="1">
          <a:off x="14592300" y="12924117"/>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0" name="フローチャート: 判断 629"/>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86720</xdr:rowOff>
    </xdr:from>
    <xdr:ext cx="534377" cy="259045"/>
    <xdr:sp macro="" textlink="">
      <xdr:nvSpPr>
        <xdr:cNvPr id="631" name="テキスト ボックス 630"/>
        <xdr:cNvSpPr txBox="1"/>
      </xdr:nvSpPr>
      <xdr:spPr>
        <a:xfrm>
          <a:off x="15214111" y="13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71539</xdr:rowOff>
    </xdr:from>
    <xdr:to>
      <xdr:col>76</xdr:col>
      <xdr:colOff>114300</xdr:colOff>
      <xdr:row>75</xdr:row>
      <xdr:rowOff>78378</xdr:rowOff>
    </xdr:to>
    <xdr:cxnSp macro="">
      <xdr:nvCxnSpPr>
        <xdr:cNvPr id="632" name="直線コネクタ 631"/>
        <xdr:cNvCxnSpPr/>
      </xdr:nvCxnSpPr>
      <xdr:spPr>
        <a:xfrm flipV="1">
          <a:off x="13703300" y="12930289"/>
          <a:ext cx="8890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3" name="フローチャート: 判断 632"/>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93939</xdr:rowOff>
    </xdr:from>
    <xdr:ext cx="534377" cy="259045"/>
    <xdr:sp macro="" textlink="">
      <xdr:nvSpPr>
        <xdr:cNvPr id="634" name="テキスト ボックス 633"/>
        <xdr:cNvSpPr txBox="1"/>
      </xdr:nvSpPr>
      <xdr:spPr>
        <a:xfrm>
          <a:off x="14325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76892</xdr:rowOff>
    </xdr:from>
    <xdr:to>
      <xdr:col>71</xdr:col>
      <xdr:colOff>177800</xdr:colOff>
      <xdr:row>75</xdr:row>
      <xdr:rowOff>78378</xdr:rowOff>
    </xdr:to>
    <xdr:cxnSp macro="">
      <xdr:nvCxnSpPr>
        <xdr:cNvPr id="635" name="直線コネクタ 634"/>
        <xdr:cNvCxnSpPr/>
      </xdr:nvCxnSpPr>
      <xdr:spPr>
        <a:xfrm>
          <a:off x="12814300" y="12935642"/>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6" name="フローチャート: 判断 635"/>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81100</xdr:rowOff>
    </xdr:from>
    <xdr:ext cx="534377" cy="259045"/>
    <xdr:sp macro="" textlink="">
      <xdr:nvSpPr>
        <xdr:cNvPr id="637" name="テキスト ボックス 636"/>
        <xdr:cNvSpPr txBox="1"/>
      </xdr:nvSpPr>
      <xdr:spPr>
        <a:xfrm>
          <a:off x="13436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8" name="フローチャート: 判断 637"/>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86701</xdr:rowOff>
    </xdr:from>
    <xdr:ext cx="534377" cy="259045"/>
    <xdr:sp macro="" textlink="">
      <xdr:nvSpPr>
        <xdr:cNvPr id="639" name="テキスト ボックス 638"/>
        <xdr:cNvSpPr txBox="1"/>
      </xdr:nvSpPr>
      <xdr:spPr>
        <a:xfrm>
          <a:off x="12547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1327</xdr:rowOff>
    </xdr:from>
    <xdr:to>
      <xdr:col>85</xdr:col>
      <xdr:colOff>177800</xdr:colOff>
      <xdr:row>75</xdr:row>
      <xdr:rowOff>102927</xdr:rowOff>
    </xdr:to>
    <xdr:sp macro="" textlink="">
      <xdr:nvSpPr>
        <xdr:cNvPr id="645" name="楕円 644"/>
        <xdr:cNvSpPr/>
      </xdr:nvSpPr>
      <xdr:spPr>
        <a:xfrm>
          <a:off x="16268700" y="128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24204</xdr:rowOff>
    </xdr:from>
    <xdr:ext cx="534377" cy="259045"/>
    <xdr:sp macro="" textlink="">
      <xdr:nvSpPr>
        <xdr:cNvPr id="646" name="公債費該当値テキスト"/>
        <xdr:cNvSpPr txBox="1"/>
      </xdr:nvSpPr>
      <xdr:spPr>
        <a:xfrm>
          <a:off x="16370300" y="127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14567</xdr:rowOff>
    </xdr:from>
    <xdr:to>
      <xdr:col>81</xdr:col>
      <xdr:colOff>101600</xdr:colOff>
      <xdr:row>75</xdr:row>
      <xdr:rowOff>116167</xdr:rowOff>
    </xdr:to>
    <xdr:sp macro="" textlink="">
      <xdr:nvSpPr>
        <xdr:cNvPr id="647" name="楕円 646"/>
        <xdr:cNvSpPr/>
      </xdr:nvSpPr>
      <xdr:spPr>
        <a:xfrm>
          <a:off x="15430500" y="128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132694</xdr:rowOff>
    </xdr:from>
    <xdr:ext cx="534377" cy="259045"/>
    <xdr:sp macro="" textlink="">
      <xdr:nvSpPr>
        <xdr:cNvPr id="648" name="テキスト ボックス 647"/>
        <xdr:cNvSpPr txBox="1"/>
      </xdr:nvSpPr>
      <xdr:spPr>
        <a:xfrm>
          <a:off x="15214111" y="1264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20739</xdr:rowOff>
    </xdr:from>
    <xdr:to>
      <xdr:col>76</xdr:col>
      <xdr:colOff>165100</xdr:colOff>
      <xdr:row>75</xdr:row>
      <xdr:rowOff>122339</xdr:rowOff>
    </xdr:to>
    <xdr:sp macro="" textlink="">
      <xdr:nvSpPr>
        <xdr:cNvPr id="649" name="楕円 648"/>
        <xdr:cNvSpPr/>
      </xdr:nvSpPr>
      <xdr:spPr>
        <a:xfrm>
          <a:off x="14541500" y="128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138866</xdr:rowOff>
    </xdr:from>
    <xdr:ext cx="534377" cy="259045"/>
    <xdr:sp macro="" textlink="">
      <xdr:nvSpPr>
        <xdr:cNvPr id="650" name="テキスト ボックス 649"/>
        <xdr:cNvSpPr txBox="1"/>
      </xdr:nvSpPr>
      <xdr:spPr>
        <a:xfrm>
          <a:off x="14325111" y="126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27578</xdr:rowOff>
    </xdr:from>
    <xdr:to>
      <xdr:col>72</xdr:col>
      <xdr:colOff>38100</xdr:colOff>
      <xdr:row>75</xdr:row>
      <xdr:rowOff>129178</xdr:rowOff>
    </xdr:to>
    <xdr:sp macro="" textlink="">
      <xdr:nvSpPr>
        <xdr:cNvPr id="651" name="楕円 650"/>
        <xdr:cNvSpPr/>
      </xdr:nvSpPr>
      <xdr:spPr>
        <a:xfrm>
          <a:off x="13652500" y="128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145705</xdr:rowOff>
    </xdr:from>
    <xdr:ext cx="534377" cy="259045"/>
    <xdr:sp macro="" textlink="">
      <xdr:nvSpPr>
        <xdr:cNvPr id="652" name="テキスト ボックス 651"/>
        <xdr:cNvSpPr txBox="1"/>
      </xdr:nvSpPr>
      <xdr:spPr>
        <a:xfrm>
          <a:off x="13436111" y="1266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26092</xdr:rowOff>
    </xdr:from>
    <xdr:to>
      <xdr:col>67</xdr:col>
      <xdr:colOff>101600</xdr:colOff>
      <xdr:row>75</xdr:row>
      <xdr:rowOff>127692</xdr:rowOff>
    </xdr:to>
    <xdr:sp macro="" textlink="">
      <xdr:nvSpPr>
        <xdr:cNvPr id="653" name="楕円 652"/>
        <xdr:cNvSpPr/>
      </xdr:nvSpPr>
      <xdr:spPr>
        <a:xfrm>
          <a:off x="12763500" y="1288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144219</xdr:rowOff>
    </xdr:from>
    <xdr:ext cx="534377" cy="259045"/>
    <xdr:sp macro="" textlink="">
      <xdr:nvSpPr>
        <xdr:cNvPr id="654" name="テキスト ボックス 653"/>
        <xdr:cNvSpPr txBox="1"/>
      </xdr:nvSpPr>
      <xdr:spPr>
        <a:xfrm>
          <a:off x="12547111" y="126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8" name="直線コネクタ 677"/>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9" name="積立金最小値テキスト"/>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0" name="直線コネクタ 679"/>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1" name="積立金最大値テキスト"/>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2" name="直線コネクタ 681"/>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38888</xdr:rowOff>
    </xdr:from>
    <xdr:to>
      <xdr:col>85</xdr:col>
      <xdr:colOff>127000</xdr:colOff>
      <xdr:row>99</xdr:row>
      <xdr:rowOff>37364</xdr:rowOff>
    </xdr:to>
    <xdr:cxnSp macro="">
      <xdr:nvCxnSpPr>
        <xdr:cNvPr id="683" name="直線コネクタ 682"/>
        <xdr:cNvCxnSpPr/>
      </xdr:nvCxnSpPr>
      <xdr:spPr>
        <a:xfrm flipV="1">
          <a:off x="15481300" y="16669538"/>
          <a:ext cx="838200" cy="3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84" name="積立金平均値テキスト"/>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5" name="フローチャート: 判断 684"/>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20180</xdr:rowOff>
    </xdr:from>
    <xdr:to>
      <xdr:col>81</xdr:col>
      <xdr:colOff>50800</xdr:colOff>
      <xdr:row>99</xdr:row>
      <xdr:rowOff>37364</xdr:rowOff>
    </xdr:to>
    <xdr:cxnSp macro="">
      <xdr:nvCxnSpPr>
        <xdr:cNvPr id="686" name="直線コネクタ 685"/>
        <xdr:cNvCxnSpPr/>
      </xdr:nvCxnSpPr>
      <xdr:spPr>
        <a:xfrm>
          <a:off x="14592300" y="16993730"/>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7" name="フローチャート: 判断 686"/>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88" name="テキスト ボックス 687"/>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20180</xdr:rowOff>
    </xdr:from>
    <xdr:to>
      <xdr:col>76</xdr:col>
      <xdr:colOff>114300</xdr:colOff>
      <xdr:row>99</xdr:row>
      <xdr:rowOff>40069</xdr:rowOff>
    </xdr:to>
    <xdr:cxnSp macro="">
      <xdr:nvCxnSpPr>
        <xdr:cNvPr id="689" name="直線コネクタ 688"/>
        <xdr:cNvCxnSpPr/>
      </xdr:nvCxnSpPr>
      <xdr:spPr>
        <a:xfrm flipV="1">
          <a:off x="13703300" y="16993730"/>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0" name="フローチャート: 判断 689"/>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120273</xdr:rowOff>
    </xdr:from>
    <xdr:ext cx="469744" cy="259045"/>
    <xdr:sp macro="" textlink="">
      <xdr:nvSpPr>
        <xdr:cNvPr id="691" name="テキスト ボックス 690"/>
        <xdr:cNvSpPr txBox="1"/>
      </xdr:nvSpPr>
      <xdr:spPr>
        <a:xfrm>
          <a:off x="14357428" y="16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29705</xdr:rowOff>
    </xdr:from>
    <xdr:to>
      <xdr:col>71</xdr:col>
      <xdr:colOff>177800</xdr:colOff>
      <xdr:row>99</xdr:row>
      <xdr:rowOff>40069</xdr:rowOff>
    </xdr:to>
    <xdr:cxnSp macro="">
      <xdr:nvCxnSpPr>
        <xdr:cNvPr id="692" name="直線コネクタ 691"/>
        <xdr:cNvCxnSpPr/>
      </xdr:nvCxnSpPr>
      <xdr:spPr>
        <a:xfrm>
          <a:off x="12814300" y="17003255"/>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3" name="フローチャート: 判断 692"/>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131627</xdr:rowOff>
    </xdr:from>
    <xdr:ext cx="469744" cy="259045"/>
    <xdr:sp macro="" textlink="">
      <xdr:nvSpPr>
        <xdr:cNvPr id="694" name="テキスト ボックス 693"/>
        <xdr:cNvSpPr txBox="1"/>
      </xdr:nvSpPr>
      <xdr:spPr>
        <a:xfrm>
          <a:off x="13468428" y="164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5" name="フローチャート: 判断 694"/>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131894</xdr:rowOff>
    </xdr:from>
    <xdr:ext cx="469744" cy="259045"/>
    <xdr:sp macro="" textlink="">
      <xdr:nvSpPr>
        <xdr:cNvPr id="696" name="テキスト ボックス 695"/>
        <xdr:cNvSpPr txBox="1"/>
      </xdr:nvSpPr>
      <xdr:spPr>
        <a:xfrm>
          <a:off x="12579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159538</xdr:rowOff>
    </xdr:from>
    <xdr:to>
      <xdr:col>85</xdr:col>
      <xdr:colOff>177800</xdr:colOff>
      <xdr:row>97</xdr:row>
      <xdr:rowOff>89688</xdr:rowOff>
    </xdr:to>
    <xdr:sp macro="" textlink="">
      <xdr:nvSpPr>
        <xdr:cNvPr id="702" name="楕円 701"/>
        <xdr:cNvSpPr/>
      </xdr:nvSpPr>
      <xdr:spPr>
        <a:xfrm>
          <a:off x="16268700" y="1661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137965</xdr:rowOff>
    </xdr:from>
    <xdr:ext cx="469744" cy="259045"/>
    <xdr:sp macro="" textlink="">
      <xdr:nvSpPr>
        <xdr:cNvPr id="703" name="積立金該当値テキスト"/>
        <xdr:cNvSpPr txBox="1"/>
      </xdr:nvSpPr>
      <xdr:spPr>
        <a:xfrm>
          <a:off x="16370300" y="1659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158014</xdr:rowOff>
    </xdr:from>
    <xdr:to>
      <xdr:col>81</xdr:col>
      <xdr:colOff>101600</xdr:colOff>
      <xdr:row>99</xdr:row>
      <xdr:rowOff>88164</xdr:rowOff>
    </xdr:to>
    <xdr:sp macro="" textlink="">
      <xdr:nvSpPr>
        <xdr:cNvPr id="704" name="楕円 703"/>
        <xdr:cNvSpPr/>
      </xdr:nvSpPr>
      <xdr:spPr>
        <a:xfrm>
          <a:off x="15430500" y="1696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79291</xdr:rowOff>
    </xdr:from>
    <xdr:ext cx="378565" cy="259045"/>
    <xdr:sp macro="" textlink="">
      <xdr:nvSpPr>
        <xdr:cNvPr id="705" name="テキスト ボックス 704"/>
        <xdr:cNvSpPr txBox="1"/>
      </xdr:nvSpPr>
      <xdr:spPr>
        <a:xfrm>
          <a:off x="15292017" y="17052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140830</xdr:rowOff>
    </xdr:from>
    <xdr:to>
      <xdr:col>76</xdr:col>
      <xdr:colOff>165100</xdr:colOff>
      <xdr:row>99</xdr:row>
      <xdr:rowOff>70980</xdr:rowOff>
    </xdr:to>
    <xdr:sp macro="" textlink="">
      <xdr:nvSpPr>
        <xdr:cNvPr id="706" name="楕円 705"/>
        <xdr:cNvSpPr/>
      </xdr:nvSpPr>
      <xdr:spPr>
        <a:xfrm>
          <a:off x="14541500" y="169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62107</xdr:rowOff>
    </xdr:from>
    <xdr:ext cx="378565" cy="259045"/>
    <xdr:sp macro="" textlink="">
      <xdr:nvSpPr>
        <xdr:cNvPr id="707" name="テキスト ボックス 706"/>
        <xdr:cNvSpPr txBox="1"/>
      </xdr:nvSpPr>
      <xdr:spPr>
        <a:xfrm>
          <a:off x="14403017" y="17035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160719</xdr:rowOff>
    </xdr:from>
    <xdr:to>
      <xdr:col>72</xdr:col>
      <xdr:colOff>38100</xdr:colOff>
      <xdr:row>99</xdr:row>
      <xdr:rowOff>90869</xdr:rowOff>
    </xdr:to>
    <xdr:sp macro="" textlink="">
      <xdr:nvSpPr>
        <xdr:cNvPr id="708" name="楕円 707"/>
        <xdr:cNvSpPr/>
      </xdr:nvSpPr>
      <xdr:spPr>
        <a:xfrm>
          <a:off x="13652500" y="1696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81996</xdr:rowOff>
    </xdr:from>
    <xdr:ext cx="378565" cy="259045"/>
    <xdr:sp macro="" textlink="">
      <xdr:nvSpPr>
        <xdr:cNvPr id="709" name="テキスト ボックス 708"/>
        <xdr:cNvSpPr txBox="1"/>
      </xdr:nvSpPr>
      <xdr:spPr>
        <a:xfrm>
          <a:off x="13514017" y="17055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150355</xdr:rowOff>
    </xdr:from>
    <xdr:to>
      <xdr:col>67</xdr:col>
      <xdr:colOff>101600</xdr:colOff>
      <xdr:row>99</xdr:row>
      <xdr:rowOff>80505</xdr:rowOff>
    </xdr:to>
    <xdr:sp macro="" textlink="">
      <xdr:nvSpPr>
        <xdr:cNvPr id="710" name="楕円 709"/>
        <xdr:cNvSpPr/>
      </xdr:nvSpPr>
      <xdr:spPr>
        <a:xfrm>
          <a:off x="12763500" y="169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71632</xdr:rowOff>
    </xdr:from>
    <xdr:ext cx="378565" cy="259045"/>
    <xdr:sp macro="" textlink="">
      <xdr:nvSpPr>
        <xdr:cNvPr id="711" name="テキスト ボックス 710"/>
        <xdr:cNvSpPr txBox="1"/>
      </xdr:nvSpPr>
      <xdr:spPr>
        <a:xfrm>
          <a:off x="12625017" y="17045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5" name="直線コネクタ 734"/>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8" name="投資及び出資金最大値テキスト"/>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9" name="直線コネクタ 738"/>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20828</xdr:rowOff>
    </xdr:from>
    <xdr:to>
      <xdr:col>116</xdr:col>
      <xdr:colOff>63500</xdr:colOff>
      <xdr:row>38</xdr:row>
      <xdr:rowOff>83693</xdr:rowOff>
    </xdr:to>
    <xdr:cxnSp macro="">
      <xdr:nvCxnSpPr>
        <xdr:cNvPr id="740" name="直線コネクタ 739"/>
        <xdr:cNvCxnSpPr/>
      </xdr:nvCxnSpPr>
      <xdr:spPr>
        <a:xfrm flipV="1">
          <a:off x="21323300" y="6193028"/>
          <a:ext cx="838200" cy="40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167149</xdr:rowOff>
    </xdr:from>
    <xdr:ext cx="378565" cy="259045"/>
    <xdr:sp macro="" textlink="">
      <xdr:nvSpPr>
        <xdr:cNvPr id="741" name="投資及び出資金平均値テキスト"/>
        <xdr:cNvSpPr txBox="1"/>
      </xdr:nvSpPr>
      <xdr:spPr>
        <a:xfrm>
          <a:off x="22212300" y="6339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2" name="フローチャート: 判断 741"/>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143891</xdr:rowOff>
    </xdr:from>
    <xdr:to>
      <xdr:col>111</xdr:col>
      <xdr:colOff>177800</xdr:colOff>
      <xdr:row>38</xdr:row>
      <xdr:rowOff>83693</xdr:rowOff>
    </xdr:to>
    <xdr:cxnSp macro="">
      <xdr:nvCxnSpPr>
        <xdr:cNvPr id="743" name="直線コネクタ 742"/>
        <xdr:cNvCxnSpPr/>
      </xdr:nvCxnSpPr>
      <xdr:spPr>
        <a:xfrm>
          <a:off x="20434300" y="6487541"/>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4" name="フローチャート: 判断 743"/>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5" name="テキスト ボックス 744"/>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143891</xdr:rowOff>
    </xdr:from>
    <xdr:to>
      <xdr:col>107</xdr:col>
      <xdr:colOff>50800</xdr:colOff>
      <xdr:row>38</xdr:row>
      <xdr:rowOff>105410</xdr:rowOff>
    </xdr:to>
    <xdr:cxnSp macro="">
      <xdr:nvCxnSpPr>
        <xdr:cNvPr id="746" name="直線コネクタ 745"/>
        <xdr:cNvCxnSpPr/>
      </xdr:nvCxnSpPr>
      <xdr:spPr>
        <a:xfrm flipV="1">
          <a:off x="19545300" y="6487541"/>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7" name="フローチャート: 判断 746"/>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48" name="テキスト ボックス 747"/>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105410</xdr:rowOff>
    </xdr:from>
    <xdr:to>
      <xdr:col>102</xdr:col>
      <xdr:colOff>114300</xdr:colOff>
      <xdr:row>38</xdr:row>
      <xdr:rowOff>159512</xdr:rowOff>
    </xdr:to>
    <xdr:cxnSp macro="">
      <xdr:nvCxnSpPr>
        <xdr:cNvPr id="749" name="直線コネクタ 748"/>
        <xdr:cNvCxnSpPr/>
      </xdr:nvCxnSpPr>
      <xdr:spPr>
        <a:xfrm flipV="1">
          <a:off x="18656300" y="6620510"/>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50" name="フローチャート: 判断 749"/>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51" name="テキスト ボックス 750"/>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2" name="フローチャート: 判断 751"/>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3" name="テキスト ボックス 752"/>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141478</xdr:rowOff>
    </xdr:from>
    <xdr:to>
      <xdr:col>116</xdr:col>
      <xdr:colOff>114300</xdr:colOff>
      <xdr:row>36</xdr:row>
      <xdr:rowOff>71628</xdr:rowOff>
    </xdr:to>
    <xdr:sp macro="" textlink="">
      <xdr:nvSpPr>
        <xdr:cNvPr id="759" name="楕円 758"/>
        <xdr:cNvSpPr/>
      </xdr:nvSpPr>
      <xdr:spPr>
        <a:xfrm>
          <a:off x="221107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164355</xdr:rowOff>
    </xdr:from>
    <xdr:ext cx="469744" cy="259045"/>
    <xdr:sp macro="" textlink="">
      <xdr:nvSpPr>
        <xdr:cNvPr id="760" name="投資及び出資金該当値テキスト"/>
        <xdr:cNvSpPr txBox="1"/>
      </xdr:nvSpPr>
      <xdr:spPr>
        <a:xfrm>
          <a:off x="22212300" y="599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32893</xdr:rowOff>
    </xdr:from>
    <xdr:to>
      <xdr:col>112</xdr:col>
      <xdr:colOff>38100</xdr:colOff>
      <xdr:row>38</xdr:row>
      <xdr:rowOff>134493</xdr:rowOff>
    </xdr:to>
    <xdr:sp macro="" textlink="">
      <xdr:nvSpPr>
        <xdr:cNvPr id="761" name="楕円 760"/>
        <xdr:cNvSpPr/>
      </xdr:nvSpPr>
      <xdr:spPr>
        <a:xfrm>
          <a:off x="21272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125620</xdr:rowOff>
    </xdr:from>
    <xdr:ext cx="378565" cy="259045"/>
    <xdr:sp macro="" textlink="">
      <xdr:nvSpPr>
        <xdr:cNvPr id="762" name="テキスト ボックス 761"/>
        <xdr:cNvSpPr txBox="1"/>
      </xdr:nvSpPr>
      <xdr:spPr>
        <a:xfrm>
          <a:off x="21134017" y="6640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93091</xdr:rowOff>
    </xdr:from>
    <xdr:to>
      <xdr:col>107</xdr:col>
      <xdr:colOff>101600</xdr:colOff>
      <xdr:row>38</xdr:row>
      <xdr:rowOff>23240</xdr:rowOff>
    </xdr:to>
    <xdr:sp macro="" textlink="">
      <xdr:nvSpPr>
        <xdr:cNvPr id="763" name="楕円 762"/>
        <xdr:cNvSpPr/>
      </xdr:nvSpPr>
      <xdr:spPr>
        <a:xfrm>
          <a:off x="20383500" y="64367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14368</xdr:rowOff>
    </xdr:from>
    <xdr:ext cx="378565" cy="259045"/>
    <xdr:sp macro="" textlink="">
      <xdr:nvSpPr>
        <xdr:cNvPr id="764" name="テキスト ボックス 763"/>
        <xdr:cNvSpPr txBox="1"/>
      </xdr:nvSpPr>
      <xdr:spPr>
        <a:xfrm>
          <a:off x="20245017" y="6529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54610</xdr:rowOff>
    </xdr:from>
    <xdr:to>
      <xdr:col>102</xdr:col>
      <xdr:colOff>165100</xdr:colOff>
      <xdr:row>38</xdr:row>
      <xdr:rowOff>156210</xdr:rowOff>
    </xdr:to>
    <xdr:sp macro="" textlink="">
      <xdr:nvSpPr>
        <xdr:cNvPr id="765" name="楕円 764"/>
        <xdr:cNvSpPr/>
      </xdr:nvSpPr>
      <xdr:spPr>
        <a:xfrm>
          <a:off x="19494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147337</xdr:rowOff>
    </xdr:from>
    <xdr:ext cx="378565" cy="259045"/>
    <xdr:sp macro="" textlink="">
      <xdr:nvSpPr>
        <xdr:cNvPr id="766" name="テキスト ボックス 765"/>
        <xdr:cNvSpPr txBox="1"/>
      </xdr:nvSpPr>
      <xdr:spPr>
        <a:xfrm>
          <a:off x="19356017" y="66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108712</xdr:rowOff>
    </xdr:from>
    <xdr:to>
      <xdr:col>98</xdr:col>
      <xdr:colOff>38100</xdr:colOff>
      <xdr:row>39</xdr:row>
      <xdr:rowOff>38862</xdr:rowOff>
    </xdr:to>
    <xdr:sp macro="" textlink="">
      <xdr:nvSpPr>
        <xdr:cNvPr id="767" name="楕円 766"/>
        <xdr:cNvSpPr/>
      </xdr:nvSpPr>
      <xdr:spPr>
        <a:xfrm>
          <a:off x="18605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29989</xdr:rowOff>
    </xdr:from>
    <xdr:ext cx="378565" cy="259045"/>
    <xdr:sp macro="" textlink="">
      <xdr:nvSpPr>
        <xdr:cNvPr id="768" name="テキスト ボックス 767"/>
        <xdr:cNvSpPr txBox="1"/>
      </xdr:nvSpPr>
      <xdr:spPr>
        <a:xfrm>
          <a:off x="18467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2" name="直線コネクタ 791"/>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5" name="貸付金最大値テキスト"/>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6" name="直線コネクタ 795"/>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79629</xdr:rowOff>
    </xdr:from>
    <xdr:to>
      <xdr:col>116</xdr:col>
      <xdr:colOff>63500</xdr:colOff>
      <xdr:row>55</xdr:row>
      <xdr:rowOff>75819</xdr:rowOff>
    </xdr:to>
    <xdr:cxnSp macro="">
      <xdr:nvCxnSpPr>
        <xdr:cNvPr id="797" name="直線コネクタ 796"/>
        <xdr:cNvCxnSpPr/>
      </xdr:nvCxnSpPr>
      <xdr:spPr>
        <a:xfrm>
          <a:off x="21323300" y="8995029"/>
          <a:ext cx="8382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57421</xdr:rowOff>
    </xdr:from>
    <xdr:ext cx="469744" cy="259045"/>
    <xdr:sp macro="" textlink="">
      <xdr:nvSpPr>
        <xdr:cNvPr id="798" name="貸付金平均値テキスト"/>
        <xdr:cNvSpPr txBox="1"/>
      </xdr:nvSpPr>
      <xdr:spPr>
        <a:xfrm>
          <a:off x="22212300" y="983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9" name="フローチャート: 判断 798"/>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20066</xdr:rowOff>
    </xdr:from>
    <xdr:to>
      <xdr:col>111</xdr:col>
      <xdr:colOff>177800</xdr:colOff>
      <xdr:row>52</xdr:row>
      <xdr:rowOff>79629</xdr:rowOff>
    </xdr:to>
    <xdr:cxnSp macro="">
      <xdr:nvCxnSpPr>
        <xdr:cNvPr id="800" name="直線コネクタ 799"/>
        <xdr:cNvCxnSpPr/>
      </xdr:nvCxnSpPr>
      <xdr:spPr>
        <a:xfrm>
          <a:off x="20434300" y="8935466"/>
          <a:ext cx="889000" cy="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1" name="フローチャート: 判断 800"/>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145051</xdr:rowOff>
    </xdr:from>
    <xdr:ext cx="469744" cy="259045"/>
    <xdr:sp macro="" textlink="">
      <xdr:nvSpPr>
        <xdr:cNvPr id="802" name="テキスト ボックス 801"/>
        <xdr:cNvSpPr txBox="1"/>
      </xdr:nvSpPr>
      <xdr:spPr>
        <a:xfrm>
          <a:off x="21088428" y="991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20066</xdr:rowOff>
    </xdr:from>
    <xdr:to>
      <xdr:col>107</xdr:col>
      <xdr:colOff>50800</xdr:colOff>
      <xdr:row>54</xdr:row>
      <xdr:rowOff>22352</xdr:rowOff>
    </xdr:to>
    <xdr:cxnSp macro="">
      <xdr:nvCxnSpPr>
        <xdr:cNvPr id="803" name="直線コネクタ 802"/>
        <xdr:cNvCxnSpPr/>
      </xdr:nvCxnSpPr>
      <xdr:spPr>
        <a:xfrm flipV="1">
          <a:off x="19545300" y="8935466"/>
          <a:ext cx="889000" cy="3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4" name="フローチャート: 判断 803"/>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119270</xdr:rowOff>
    </xdr:from>
    <xdr:ext cx="469744" cy="259045"/>
    <xdr:sp macro="" textlink="">
      <xdr:nvSpPr>
        <xdr:cNvPr id="805" name="テキスト ボックス 804"/>
        <xdr:cNvSpPr txBox="1"/>
      </xdr:nvSpPr>
      <xdr:spPr>
        <a:xfrm>
          <a:off x="20199428" y="98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141732</xdr:rowOff>
    </xdr:from>
    <xdr:to>
      <xdr:col>102</xdr:col>
      <xdr:colOff>114300</xdr:colOff>
      <xdr:row>54</xdr:row>
      <xdr:rowOff>22352</xdr:rowOff>
    </xdr:to>
    <xdr:cxnSp macro="">
      <xdr:nvCxnSpPr>
        <xdr:cNvPr id="806" name="直線コネクタ 805"/>
        <xdr:cNvCxnSpPr/>
      </xdr:nvCxnSpPr>
      <xdr:spPr>
        <a:xfrm>
          <a:off x="18656300" y="9228582"/>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7" name="フローチャート: 判断 806"/>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108348</xdr:rowOff>
    </xdr:from>
    <xdr:ext cx="469744" cy="259045"/>
    <xdr:sp macro="" textlink="">
      <xdr:nvSpPr>
        <xdr:cNvPr id="808" name="テキスト ボックス 807"/>
        <xdr:cNvSpPr txBox="1"/>
      </xdr:nvSpPr>
      <xdr:spPr>
        <a:xfrm>
          <a:off x="19310428" y="98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9" name="フローチャート: 判断 808"/>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50182</xdr:rowOff>
    </xdr:from>
    <xdr:ext cx="469744" cy="259045"/>
    <xdr:sp macro="" textlink="">
      <xdr:nvSpPr>
        <xdr:cNvPr id="810" name="テキスト ボックス 809"/>
        <xdr:cNvSpPr txBox="1"/>
      </xdr:nvSpPr>
      <xdr:spPr>
        <a:xfrm>
          <a:off x="18421428" y="982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25019</xdr:rowOff>
    </xdr:from>
    <xdr:to>
      <xdr:col>116</xdr:col>
      <xdr:colOff>114300</xdr:colOff>
      <xdr:row>55</xdr:row>
      <xdr:rowOff>126619</xdr:rowOff>
    </xdr:to>
    <xdr:sp macro="" textlink="">
      <xdr:nvSpPr>
        <xdr:cNvPr id="816" name="楕円 815"/>
        <xdr:cNvSpPr/>
      </xdr:nvSpPr>
      <xdr:spPr>
        <a:xfrm>
          <a:off x="22110700" y="945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47896</xdr:rowOff>
    </xdr:from>
    <xdr:ext cx="469744" cy="259045"/>
    <xdr:sp macro="" textlink="">
      <xdr:nvSpPr>
        <xdr:cNvPr id="817" name="貸付金該当値テキスト"/>
        <xdr:cNvSpPr txBox="1"/>
      </xdr:nvSpPr>
      <xdr:spPr>
        <a:xfrm>
          <a:off x="22212300" y="930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28829</xdr:rowOff>
    </xdr:from>
    <xdr:to>
      <xdr:col>112</xdr:col>
      <xdr:colOff>38100</xdr:colOff>
      <xdr:row>52</xdr:row>
      <xdr:rowOff>130429</xdr:rowOff>
    </xdr:to>
    <xdr:sp macro="" textlink="">
      <xdr:nvSpPr>
        <xdr:cNvPr id="818" name="楕円 817"/>
        <xdr:cNvSpPr/>
      </xdr:nvSpPr>
      <xdr:spPr>
        <a:xfrm>
          <a:off x="21272500" y="894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50</xdr:row>
      <xdr:rowOff>146956</xdr:rowOff>
    </xdr:from>
    <xdr:ext cx="469744" cy="259045"/>
    <xdr:sp macro="" textlink="">
      <xdr:nvSpPr>
        <xdr:cNvPr id="819" name="テキスト ボックス 818"/>
        <xdr:cNvSpPr txBox="1"/>
      </xdr:nvSpPr>
      <xdr:spPr>
        <a:xfrm>
          <a:off x="21088428" y="871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140716</xdr:rowOff>
    </xdr:from>
    <xdr:to>
      <xdr:col>107</xdr:col>
      <xdr:colOff>101600</xdr:colOff>
      <xdr:row>52</xdr:row>
      <xdr:rowOff>70866</xdr:rowOff>
    </xdr:to>
    <xdr:sp macro="" textlink="">
      <xdr:nvSpPr>
        <xdr:cNvPr id="820" name="楕円 819"/>
        <xdr:cNvSpPr/>
      </xdr:nvSpPr>
      <xdr:spPr>
        <a:xfrm>
          <a:off x="20383500" y="888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50</xdr:row>
      <xdr:rowOff>87393</xdr:rowOff>
    </xdr:from>
    <xdr:ext cx="469744" cy="259045"/>
    <xdr:sp macro="" textlink="">
      <xdr:nvSpPr>
        <xdr:cNvPr id="821" name="テキスト ボックス 820"/>
        <xdr:cNvSpPr txBox="1"/>
      </xdr:nvSpPr>
      <xdr:spPr>
        <a:xfrm>
          <a:off x="20199428" y="865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143002</xdr:rowOff>
    </xdr:from>
    <xdr:to>
      <xdr:col>102</xdr:col>
      <xdr:colOff>165100</xdr:colOff>
      <xdr:row>54</xdr:row>
      <xdr:rowOff>73152</xdr:rowOff>
    </xdr:to>
    <xdr:sp macro="" textlink="">
      <xdr:nvSpPr>
        <xdr:cNvPr id="822" name="楕円 821"/>
        <xdr:cNvSpPr/>
      </xdr:nvSpPr>
      <xdr:spPr>
        <a:xfrm>
          <a:off x="19494500" y="922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52</xdr:row>
      <xdr:rowOff>89679</xdr:rowOff>
    </xdr:from>
    <xdr:ext cx="469744" cy="259045"/>
    <xdr:sp macro="" textlink="">
      <xdr:nvSpPr>
        <xdr:cNvPr id="823" name="テキスト ボックス 822"/>
        <xdr:cNvSpPr txBox="1"/>
      </xdr:nvSpPr>
      <xdr:spPr>
        <a:xfrm>
          <a:off x="19310428" y="900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90932</xdr:rowOff>
    </xdr:from>
    <xdr:to>
      <xdr:col>98</xdr:col>
      <xdr:colOff>38100</xdr:colOff>
      <xdr:row>54</xdr:row>
      <xdr:rowOff>21082</xdr:rowOff>
    </xdr:to>
    <xdr:sp macro="" textlink="">
      <xdr:nvSpPr>
        <xdr:cNvPr id="824" name="楕円 823"/>
        <xdr:cNvSpPr/>
      </xdr:nvSpPr>
      <xdr:spPr>
        <a:xfrm>
          <a:off x="18605500" y="917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37609</xdr:rowOff>
    </xdr:from>
    <xdr:ext cx="469744" cy="259045"/>
    <xdr:sp macro="" textlink="">
      <xdr:nvSpPr>
        <xdr:cNvPr id="825" name="テキスト ボックス 824"/>
        <xdr:cNvSpPr txBox="1"/>
      </xdr:nvSpPr>
      <xdr:spPr>
        <a:xfrm>
          <a:off x="18421428" y="895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8" name="直線コネクタ 847"/>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9" name="繰出金最小値テキスト"/>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0" name="直線コネクタ 849"/>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1" name="繰出金最大値テキスト"/>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2" name="直線コネクタ 851"/>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69611</xdr:rowOff>
    </xdr:from>
    <xdr:to>
      <xdr:col>116</xdr:col>
      <xdr:colOff>63500</xdr:colOff>
      <xdr:row>72</xdr:row>
      <xdr:rowOff>109708</xdr:rowOff>
    </xdr:to>
    <xdr:cxnSp macro="">
      <xdr:nvCxnSpPr>
        <xdr:cNvPr id="853" name="直線コネクタ 852"/>
        <xdr:cNvCxnSpPr/>
      </xdr:nvCxnSpPr>
      <xdr:spPr>
        <a:xfrm flipV="1">
          <a:off x="21323300" y="12414011"/>
          <a:ext cx="8382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54" name="繰出金平均値テキスト"/>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5" name="フローチャート: 判断 854"/>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109708</xdr:rowOff>
    </xdr:from>
    <xdr:to>
      <xdr:col>111</xdr:col>
      <xdr:colOff>177800</xdr:colOff>
      <xdr:row>72</xdr:row>
      <xdr:rowOff>118943</xdr:rowOff>
    </xdr:to>
    <xdr:cxnSp macro="">
      <xdr:nvCxnSpPr>
        <xdr:cNvPr id="856" name="直線コネクタ 855"/>
        <xdr:cNvCxnSpPr/>
      </xdr:nvCxnSpPr>
      <xdr:spPr>
        <a:xfrm flipV="1">
          <a:off x="20434300" y="12454108"/>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7" name="フローチャート: 判断 856"/>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92564</xdr:rowOff>
    </xdr:from>
    <xdr:ext cx="534377" cy="259045"/>
    <xdr:sp macro="" textlink="">
      <xdr:nvSpPr>
        <xdr:cNvPr id="858" name="テキスト ボックス 857"/>
        <xdr:cNvSpPr txBox="1"/>
      </xdr:nvSpPr>
      <xdr:spPr>
        <a:xfrm>
          <a:off x="21056111" y="129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134900</xdr:rowOff>
    </xdr:from>
    <xdr:to>
      <xdr:col>107</xdr:col>
      <xdr:colOff>50800</xdr:colOff>
      <xdr:row>72</xdr:row>
      <xdr:rowOff>118943</xdr:rowOff>
    </xdr:to>
    <xdr:cxnSp macro="">
      <xdr:nvCxnSpPr>
        <xdr:cNvPr id="859" name="直線コネクタ 858"/>
        <xdr:cNvCxnSpPr/>
      </xdr:nvCxnSpPr>
      <xdr:spPr>
        <a:xfrm>
          <a:off x="19545300" y="12136400"/>
          <a:ext cx="889000" cy="3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0" name="フローチャート: 判断 859"/>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100748</xdr:rowOff>
    </xdr:from>
    <xdr:ext cx="534377" cy="259045"/>
    <xdr:sp macro="" textlink="">
      <xdr:nvSpPr>
        <xdr:cNvPr id="861" name="テキスト ボックス 860"/>
        <xdr:cNvSpPr txBox="1"/>
      </xdr:nvSpPr>
      <xdr:spPr>
        <a:xfrm>
          <a:off x="20167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134900</xdr:rowOff>
    </xdr:from>
    <xdr:to>
      <xdr:col>102</xdr:col>
      <xdr:colOff>114300</xdr:colOff>
      <xdr:row>71</xdr:row>
      <xdr:rowOff>46431</xdr:rowOff>
    </xdr:to>
    <xdr:cxnSp macro="">
      <xdr:nvCxnSpPr>
        <xdr:cNvPr id="862" name="直線コネクタ 861"/>
        <xdr:cNvCxnSpPr/>
      </xdr:nvCxnSpPr>
      <xdr:spPr>
        <a:xfrm flipV="1">
          <a:off x="18656300" y="12136400"/>
          <a:ext cx="889000" cy="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3" name="フローチャート: 判断 862"/>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70253</xdr:rowOff>
    </xdr:from>
    <xdr:ext cx="534377" cy="259045"/>
    <xdr:sp macro="" textlink="">
      <xdr:nvSpPr>
        <xdr:cNvPr id="864" name="テキスト ボックス 863"/>
        <xdr:cNvSpPr txBox="1"/>
      </xdr:nvSpPr>
      <xdr:spPr>
        <a:xfrm>
          <a:off x="19278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5" name="フローチャート: 判断 864"/>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86301</xdr:rowOff>
    </xdr:from>
    <xdr:ext cx="534377" cy="259045"/>
    <xdr:sp macro="" textlink="">
      <xdr:nvSpPr>
        <xdr:cNvPr id="866" name="テキスト ボックス 865"/>
        <xdr:cNvSpPr txBox="1"/>
      </xdr:nvSpPr>
      <xdr:spPr>
        <a:xfrm>
          <a:off x="18389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18811</xdr:rowOff>
    </xdr:from>
    <xdr:to>
      <xdr:col>116</xdr:col>
      <xdr:colOff>114300</xdr:colOff>
      <xdr:row>72</xdr:row>
      <xdr:rowOff>120411</xdr:rowOff>
    </xdr:to>
    <xdr:sp macro="" textlink="">
      <xdr:nvSpPr>
        <xdr:cNvPr id="872" name="楕円 871"/>
        <xdr:cNvSpPr/>
      </xdr:nvSpPr>
      <xdr:spPr>
        <a:xfrm>
          <a:off x="22110700" y="1236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105188</xdr:rowOff>
    </xdr:from>
    <xdr:ext cx="534377" cy="259045"/>
    <xdr:sp macro="" textlink="">
      <xdr:nvSpPr>
        <xdr:cNvPr id="873" name="繰出金該当値テキスト"/>
        <xdr:cNvSpPr txBox="1"/>
      </xdr:nvSpPr>
      <xdr:spPr>
        <a:xfrm>
          <a:off x="22212300" y="1227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58908</xdr:rowOff>
    </xdr:from>
    <xdr:to>
      <xdr:col>112</xdr:col>
      <xdr:colOff>38100</xdr:colOff>
      <xdr:row>72</xdr:row>
      <xdr:rowOff>160508</xdr:rowOff>
    </xdr:to>
    <xdr:sp macro="" textlink="">
      <xdr:nvSpPr>
        <xdr:cNvPr id="874" name="楕円 873"/>
        <xdr:cNvSpPr/>
      </xdr:nvSpPr>
      <xdr:spPr>
        <a:xfrm>
          <a:off x="21272500" y="1240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5585</xdr:rowOff>
    </xdr:from>
    <xdr:ext cx="534377" cy="259045"/>
    <xdr:sp macro="" textlink="">
      <xdr:nvSpPr>
        <xdr:cNvPr id="875" name="テキスト ボックス 874"/>
        <xdr:cNvSpPr txBox="1"/>
      </xdr:nvSpPr>
      <xdr:spPr>
        <a:xfrm>
          <a:off x="21056111" y="1217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68143</xdr:rowOff>
    </xdr:from>
    <xdr:to>
      <xdr:col>107</xdr:col>
      <xdr:colOff>101600</xdr:colOff>
      <xdr:row>72</xdr:row>
      <xdr:rowOff>169743</xdr:rowOff>
    </xdr:to>
    <xdr:sp macro="" textlink="">
      <xdr:nvSpPr>
        <xdr:cNvPr id="876" name="楕円 875"/>
        <xdr:cNvSpPr/>
      </xdr:nvSpPr>
      <xdr:spPr>
        <a:xfrm>
          <a:off x="20383500" y="124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14820</xdr:rowOff>
    </xdr:from>
    <xdr:ext cx="534377" cy="259045"/>
    <xdr:sp macro="" textlink="">
      <xdr:nvSpPr>
        <xdr:cNvPr id="877" name="テキスト ボックス 876"/>
        <xdr:cNvSpPr txBox="1"/>
      </xdr:nvSpPr>
      <xdr:spPr>
        <a:xfrm>
          <a:off x="20167111" y="1218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84100</xdr:rowOff>
    </xdr:from>
    <xdr:to>
      <xdr:col>102</xdr:col>
      <xdr:colOff>165100</xdr:colOff>
      <xdr:row>71</xdr:row>
      <xdr:rowOff>14250</xdr:rowOff>
    </xdr:to>
    <xdr:sp macro="" textlink="">
      <xdr:nvSpPr>
        <xdr:cNvPr id="878" name="楕円 877"/>
        <xdr:cNvSpPr/>
      </xdr:nvSpPr>
      <xdr:spPr>
        <a:xfrm>
          <a:off x="19494500" y="1208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30777</xdr:rowOff>
    </xdr:from>
    <xdr:ext cx="534377" cy="259045"/>
    <xdr:sp macro="" textlink="">
      <xdr:nvSpPr>
        <xdr:cNvPr id="879" name="テキスト ボックス 878"/>
        <xdr:cNvSpPr txBox="1"/>
      </xdr:nvSpPr>
      <xdr:spPr>
        <a:xfrm>
          <a:off x="19278111" y="1186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167081</xdr:rowOff>
    </xdr:from>
    <xdr:to>
      <xdr:col>98</xdr:col>
      <xdr:colOff>38100</xdr:colOff>
      <xdr:row>71</xdr:row>
      <xdr:rowOff>97231</xdr:rowOff>
    </xdr:to>
    <xdr:sp macro="" textlink="">
      <xdr:nvSpPr>
        <xdr:cNvPr id="880" name="楕円 879"/>
        <xdr:cNvSpPr/>
      </xdr:nvSpPr>
      <xdr:spPr>
        <a:xfrm>
          <a:off x="18605500" y="1216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113758</xdr:rowOff>
    </xdr:from>
    <xdr:ext cx="534377" cy="259045"/>
    <xdr:sp macro="" textlink="">
      <xdr:nvSpPr>
        <xdr:cNvPr id="881" name="テキスト ボックス 880"/>
        <xdr:cNvSpPr txBox="1"/>
      </xdr:nvSpPr>
      <xdr:spPr>
        <a:xfrm>
          <a:off x="18389111" y="1194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歳出決算総額は、住民一人当たり約</a:t>
          </a:r>
          <a:r>
            <a:rPr kumimoji="1" lang="en-US" altLang="ja-JP" sz="1100">
              <a:solidFill>
                <a:schemeClr val="dk1"/>
              </a:solidFill>
              <a:effectLst/>
              <a:latin typeface="+mn-lt"/>
              <a:ea typeface="+mn-ea"/>
              <a:cs typeface="+mn-cs"/>
            </a:rPr>
            <a:t>441,715</a:t>
          </a:r>
          <a:r>
            <a:rPr kumimoji="1" lang="ja-JP" altLang="ja-JP"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4,919</a:t>
          </a:r>
          <a:r>
            <a:rPr kumimoji="1" lang="ja-JP" altLang="ja-JP" sz="1100">
              <a:solidFill>
                <a:schemeClr val="dk1"/>
              </a:solidFill>
              <a:effectLst/>
              <a:latin typeface="+mn-lt"/>
              <a:ea typeface="+mn-ea"/>
              <a:cs typeface="+mn-cs"/>
            </a:rPr>
            <a:t>円減少となっている。これは、前年度に実施した子育て世帯への臨時特別給付金や住民税非課税世帯等臨時特別給付金事業の減が主な要因である。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また、歳出総額の約６割を占める義務的経費（人件費・扶助費・公債費）は、住民一人当たり約</a:t>
          </a:r>
          <a:r>
            <a:rPr kumimoji="1" lang="en-US" altLang="ja-JP" sz="1100">
              <a:solidFill>
                <a:schemeClr val="dk1"/>
              </a:solidFill>
              <a:effectLst/>
              <a:latin typeface="+mn-lt"/>
              <a:ea typeface="+mn-ea"/>
              <a:cs typeface="+mn-cs"/>
            </a:rPr>
            <a:t>258,654</a:t>
          </a:r>
          <a:r>
            <a:rPr kumimoji="1" lang="ja-JP" altLang="ja-JP" sz="1100">
              <a:solidFill>
                <a:schemeClr val="dk1"/>
              </a:solidFill>
              <a:effectLst/>
              <a:latin typeface="+mn-lt"/>
              <a:ea typeface="+mn-ea"/>
              <a:cs typeface="+mn-cs"/>
            </a:rPr>
            <a:t>円となっており、類似団体平均額より</a:t>
          </a:r>
          <a:r>
            <a:rPr kumimoji="1" lang="en-US" altLang="ja-JP" sz="1100">
              <a:solidFill>
                <a:schemeClr val="dk1"/>
              </a:solidFill>
              <a:effectLst/>
              <a:latin typeface="+mn-lt"/>
              <a:ea typeface="+mn-ea"/>
              <a:cs typeface="+mn-cs"/>
            </a:rPr>
            <a:t>50,823</a:t>
          </a:r>
          <a:r>
            <a:rPr kumimoji="1" lang="ja-JP" altLang="ja-JP" sz="1100">
              <a:solidFill>
                <a:schemeClr val="dk1"/>
              </a:solidFill>
              <a:effectLst/>
              <a:latin typeface="+mn-lt"/>
              <a:ea typeface="+mn-ea"/>
              <a:cs typeface="+mn-cs"/>
            </a:rPr>
            <a:t>円高い状況である。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人件費及び扶助費は増加傾向にあり、今後も増加が見込まれることから、今後とも、効率的かつ効果的な財政運営に努めていく必要がある。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249,040
246,716
191.52
113,807,262
110,004,708
3,015,098
56,839,669
101,687,261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8026</xdr:rowOff>
    </xdr:from>
    <xdr:to>
      <xdr:col>24</xdr:col>
      <xdr:colOff>63500</xdr:colOff>
      <xdr:row>36</xdr:row>
      <xdr:rowOff>13513</xdr:rowOff>
    </xdr:to>
    <xdr:cxnSp macro="">
      <xdr:nvCxnSpPr>
        <xdr:cNvPr id="59" name="直線コネクタ 58"/>
        <xdr:cNvCxnSpPr/>
      </xdr:nvCxnSpPr>
      <xdr:spPr>
        <a:xfrm>
          <a:off x="3797300" y="6180226"/>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146067</xdr:rowOff>
    </xdr:from>
    <xdr:ext cx="469744" cy="259045"/>
    <xdr:sp macro="" textlink="">
      <xdr:nvSpPr>
        <xdr:cNvPr id="60" name="議会費平均値テキスト"/>
        <xdr:cNvSpPr txBox="1"/>
      </xdr:nvSpPr>
      <xdr:spPr>
        <a:xfrm>
          <a:off x="4686300" y="5975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8026</xdr:rowOff>
    </xdr:from>
    <xdr:to>
      <xdr:col>19</xdr:col>
      <xdr:colOff>177800</xdr:colOff>
      <xdr:row>36</xdr:row>
      <xdr:rowOff>83007</xdr:rowOff>
    </xdr:to>
    <xdr:cxnSp macro="">
      <xdr:nvCxnSpPr>
        <xdr:cNvPr id="62" name="直線コネクタ 61"/>
        <xdr:cNvCxnSpPr/>
      </xdr:nvCxnSpPr>
      <xdr:spPr>
        <a:xfrm flipV="1">
          <a:off x="2908300" y="6180226"/>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22657</xdr:rowOff>
    </xdr:from>
    <xdr:to>
      <xdr:col>15</xdr:col>
      <xdr:colOff>50800</xdr:colOff>
      <xdr:row>36</xdr:row>
      <xdr:rowOff>83007</xdr:rowOff>
    </xdr:to>
    <xdr:cxnSp macro="">
      <xdr:nvCxnSpPr>
        <xdr:cNvPr id="65" name="直線コネクタ 64"/>
        <xdr:cNvCxnSpPr/>
      </xdr:nvCxnSpPr>
      <xdr:spPr>
        <a:xfrm>
          <a:off x="2019300" y="6194857"/>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81754</xdr:rowOff>
    </xdr:from>
    <xdr:ext cx="469744" cy="259045"/>
    <xdr:sp macro="" textlink="">
      <xdr:nvSpPr>
        <xdr:cNvPr id="67" name="テキスト ボックス 66"/>
        <xdr:cNvSpPr txBox="1"/>
      </xdr:nvSpPr>
      <xdr:spPr>
        <a:xfrm>
          <a:off x="2673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22657</xdr:rowOff>
    </xdr:from>
    <xdr:to>
      <xdr:col>10</xdr:col>
      <xdr:colOff>114300</xdr:colOff>
      <xdr:row>36</xdr:row>
      <xdr:rowOff>66548</xdr:rowOff>
    </xdr:to>
    <xdr:cxnSp macro="">
      <xdr:nvCxnSpPr>
        <xdr:cNvPr id="68" name="直線コネクタ 67"/>
        <xdr:cNvCxnSpPr/>
      </xdr:nvCxnSpPr>
      <xdr:spPr>
        <a:xfrm flipV="1">
          <a:off x="1130300" y="6194857"/>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72610</xdr:rowOff>
    </xdr:from>
    <xdr:ext cx="469744" cy="259045"/>
    <xdr:sp macro="" textlink="">
      <xdr:nvSpPr>
        <xdr:cNvPr id="70" name="テキスト ボックス 69"/>
        <xdr:cNvSpPr txBox="1"/>
      </xdr:nvSpPr>
      <xdr:spPr>
        <a:xfrm>
          <a:off x="1784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66209</xdr:rowOff>
    </xdr:from>
    <xdr:ext cx="469744" cy="259045"/>
    <xdr:sp macro="" textlink="">
      <xdr:nvSpPr>
        <xdr:cNvPr id="72" name="テキスト ボックス 71"/>
        <xdr:cNvSpPr txBox="1"/>
      </xdr:nvSpPr>
      <xdr:spPr>
        <a:xfrm>
          <a:off x="895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134163</xdr:rowOff>
    </xdr:from>
    <xdr:to>
      <xdr:col>24</xdr:col>
      <xdr:colOff>114300</xdr:colOff>
      <xdr:row>36</xdr:row>
      <xdr:rowOff>64313</xdr:rowOff>
    </xdr:to>
    <xdr:sp macro="" textlink="">
      <xdr:nvSpPr>
        <xdr:cNvPr id="78" name="楕円 77"/>
        <xdr:cNvSpPr/>
      </xdr:nvSpPr>
      <xdr:spPr>
        <a:xfrm>
          <a:off x="4584700" y="61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112590</xdr:rowOff>
    </xdr:from>
    <xdr:ext cx="469744" cy="259045"/>
    <xdr:sp macro="" textlink="">
      <xdr:nvSpPr>
        <xdr:cNvPr id="79" name="議会費該当値テキスト"/>
        <xdr:cNvSpPr txBox="1"/>
      </xdr:nvSpPr>
      <xdr:spPr>
        <a:xfrm>
          <a:off x="4686300" y="611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128676</xdr:rowOff>
    </xdr:from>
    <xdr:to>
      <xdr:col>20</xdr:col>
      <xdr:colOff>38100</xdr:colOff>
      <xdr:row>36</xdr:row>
      <xdr:rowOff>58826</xdr:rowOff>
    </xdr:to>
    <xdr:sp macro="" textlink="">
      <xdr:nvSpPr>
        <xdr:cNvPr id="80" name="楕円 79"/>
        <xdr:cNvSpPr/>
      </xdr:nvSpPr>
      <xdr:spPr>
        <a:xfrm>
          <a:off x="37465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75353</xdr:rowOff>
    </xdr:from>
    <xdr:ext cx="469744" cy="259045"/>
    <xdr:sp macro="" textlink="">
      <xdr:nvSpPr>
        <xdr:cNvPr id="81" name="テキスト ボックス 80"/>
        <xdr:cNvSpPr txBox="1"/>
      </xdr:nvSpPr>
      <xdr:spPr>
        <a:xfrm>
          <a:off x="3562428" y="590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32207</xdr:rowOff>
    </xdr:from>
    <xdr:to>
      <xdr:col>15</xdr:col>
      <xdr:colOff>101600</xdr:colOff>
      <xdr:row>36</xdr:row>
      <xdr:rowOff>133807</xdr:rowOff>
    </xdr:to>
    <xdr:sp macro="" textlink="">
      <xdr:nvSpPr>
        <xdr:cNvPr id="82" name="楕円 81"/>
        <xdr:cNvSpPr/>
      </xdr:nvSpPr>
      <xdr:spPr>
        <a:xfrm>
          <a:off x="2857500" y="62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124934</xdr:rowOff>
    </xdr:from>
    <xdr:ext cx="469744" cy="259045"/>
    <xdr:sp macro="" textlink="">
      <xdr:nvSpPr>
        <xdr:cNvPr id="83" name="テキスト ボックス 82"/>
        <xdr:cNvSpPr txBox="1"/>
      </xdr:nvSpPr>
      <xdr:spPr>
        <a:xfrm>
          <a:off x="2673428" y="629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143307</xdr:rowOff>
    </xdr:from>
    <xdr:to>
      <xdr:col>10</xdr:col>
      <xdr:colOff>165100</xdr:colOff>
      <xdr:row>36</xdr:row>
      <xdr:rowOff>73457</xdr:rowOff>
    </xdr:to>
    <xdr:sp macro="" textlink="">
      <xdr:nvSpPr>
        <xdr:cNvPr id="84" name="楕円 83"/>
        <xdr:cNvSpPr/>
      </xdr:nvSpPr>
      <xdr:spPr>
        <a:xfrm>
          <a:off x="1968500" y="614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64584</xdr:rowOff>
    </xdr:from>
    <xdr:ext cx="469744" cy="259045"/>
    <xdr:sp macro="" textlink="">
      <xdr:nvSpPr>
        <xdr:cNvPr id="85" name="テキスト ボックス 84"/>
        <xdr:cNvSpPr txBox="1"/>
      </xdr:nvSpPr>
      <xdr:spPr>
        <a:xfrm>
          <a:off x="1784428" y="623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15748</xdr:rowOff>
    </xdr:from>
    <xdr:to>
      <xdr:col>6</xdr:col>
      <xdr:colOff>38100</xdr:colOff>
      <xdr:row>36</xdr:row>
      <xdr:rowOff>117348</xdr:rowOff>
    </xdr:to>
    <xdr:sp macro="" textlink="">
      <xdr:nvSpPr>
        <xdr:cNvPr id="86" name="楕円 85"/>
        <xdr:cNvSpPr/>
      </xdr:nvSpPr>
      <xdr:spPr>
        <a:xfrm>
          <a:off x="1079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108475</xdr:rowOff>
    </xdr:from>
    <xdr:ext cx="469744" cy="259045"/>
    <xdr:sp macro="" textlink="">
      <xdr:nvSpPr>
        <xdr:cNvPr id="87" name="テキスト ボックス 86"/>
        <xdr:cNvSpPr txBox="1"/>
      </xdr:nvSpPr>
      <xdr:spPr>
        <a:xfrm>
          <a:off x="895428"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62814</xdr:rowOff>
    </xdr:from>
    <xdr:to>
      <xdr:col>24</xdr:col>
      <xdr:colOff>63500</xdr:colOff>
      <xdr:row>57</xdr:row>
      <xdr:rowOff>137142</xdr:rowOff>
    </xdr:to>
    <xdr:cxnSp macro="">
      <xdr:nvCxnSpPr>
        <xdr:cNvPr id="118" name="直線コネクタ 117"/>
        <xdr:cNvCxnSpPr/>
      </xdr:nvCxnSpPr>
      <xdr:spPr>
        <a:xfrm flipV="1">
          <a:off x="3797300" y="9835464"/>
          <a:ext cx="838200" cy="7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87361</xdr:rowOff>
    </xdr:from>
    <xdr:ext cx="534377" cy="259045"/>
    <xdr:sp macro="" textlink="">
      <xdr:nvSpPr>
        <xdr:cNvPr id="119" name="総務費平均値テキスト"/>
        <xdr:cNvSpPr txBox="1"/>
      </xdr:nvSpPr>
      <xdr:spPr>
        <a:xfrm>
          <a:off x="4686300" y="951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69596</xdr:rowOff>
    </xdr:from>
    <xdr:to>
      <xdr:col>19</xdr:col>
      <xdr:colOff>177800</xdr:colOff>
      <xdr:row>57</xdr:row>
      <xdr:rowOff>137142</xdr:rowOff>
    </xdr:to>
    <xdr:cxnSp macro="">
      <xdr:nvCxnSpPr>
        <xdr:cNvPr id="121" name="直線コネクタ 120"/>
        <xdr:cNvCxnSpPr/>
      </xdr:nvCxnSpPr>
      <xdr:spPr>
        <a:xfrm>
          <a:off x="2908300" y="8813546"/>
          <a:ext cx="889000" cy="109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69596</xdr:rowOff>
    </xdr:from>
    <xdr:to>
      <xdr:col>15</xdr:col>
      <xdr:colOff>50800</xdr:colOff>
      <xdr:row>57</xdr:row>
      <xdr:rowOff>161472</xdr:rowOff>
    </xdr:to>
    <xdr:cxnSp macro="">
      <xdr:nvCxnSpPr>
        <xdr:cNvPr id="124" name="直線コネクタ 123"/>
        <xdr:cNvCxnSpPr/>
      </xdr:nvCxnSpPr>
      <xdr:spPr>
        <a:xfrm flipV="1">
          <a:off x="2019300" y="8813546"/>
          <a:ext cx="889000" cy="112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5631</xdr:rowOff>
    </xdr:from>
    <xdr:ext cx="599010" cy="259045"/>
    <xdr:sp macro="" textlink="">
      <xdr:nvSpPr>
        <xdr:cNvPr id="126" name="テキスト ボックス 125"/>
        <xdr:cNvSpPr txBox="1"/>
      </xdr:nvSpPr>
      <xdr:spPr>
        <a:xfrm>
          <a:off x="2608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151075</xdr:rowOff>
    </xdr:from>
    <xdr:to>
      <xdr:col>10</xdr:col>
      <xdr:colOff>114300</xdr:colOff>
      <xdr:row>57</xdr:row>
      <xdr:rowOff>161472</xdr:rowOff>
    </xdr:to>
    <xdr:cxnSp macro="">
      <xdr:nvCxnSpPr>
        <xdr:cNvPr id="127" name="直線コネクタ 126"/>
        <xdr:cNvCxnSpPr/>
      </xdr:nvCxnSpPr>
      <xdr:spPr>
        <a:xfrm>
          <a:off x="1130300" y="9923725"/>
          <a:ext cx="889000" cy="1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84084</xdr:rowOff>
    </xdr:from>
    <xdr:ext cx="534377" cy="259045"/>
    <xdr:sp macro="" textlink="">
      <xdr:nvSpPr>
        <xdr:cNvPr id="129" name="テキスト ボックス 128"/>
        <xdr:cNvSpPr txBox="1"/>
      </xdr:nvSpPr>
      <xdr:spPr>
        <a:xfrm>
          <a:off x="1752111" y="95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110503</xdr:rowOff>
    </xdr:from>
    <xdr:ext cx="534377" cy="259045"/>
    <xdr:sp macro="" textlink="">
      <xdr:nvSpPr>
        <xdr:cNvPr id="131" name="テキスト ボックス 130"/>
        <xdr:cNvSpPr txBox="1"/>
      </xdr:nvSpPr>
      <xdr:spPr>
        <a:xfrm>
          <a:off x="863111" y="95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12014</xdr:rowOff>
    </xdr:from>
    <xdr:to>
      <xdr:col>24</xdr:col>
      <xdr:colOff>114300</xdr:colOff>
      <xdr:row>57</xdr:row>
      <xdr:rowOff>113614</xdr:rowOff>
    </xdr:to>
    <xdr:sp macro="" textlink="">
      <xdr:nvSpPr>
        <xdr:cNvPr id="137" name="楕円 136"/>
        <xdr:cNvSpPr/>
      </xdr:nvSpPr>
      <xdr:spPr>
        <a:xfrm>
          <a:off x="4584700" y="97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161891</xdr:rowOff>
    </xdr:from>
    <xdr:ext cx="534377" cy="259045"/>
    <xdr:sp macro="" textlink="">
      <xdr:nvSpPr>
        <xdr:cNvPr id="138" name="総務費該当値テキスト"/>
        <xdr:cNvSpPr txBox="1"/>
      </xdr:nvSpPr>
      <xdr:spPr>
        <a:xfrm>
          <a:off x="4686300" y="97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86342</xdr:rowOff>
    </xdr:from>
    <xdr:to>
      <xdr:col>20</xdr:col>
      <xdr:colOff>38100</xdr:colOff>
      <xdr:row>58</xdr:row>
      <xdr:rowOff>16492</xdr:rowOff>
    </xdr:to>
    <xdr:sp macro="" textlink="">
      <xdr:nvSpPr>
        <xdr:cNvPr id="139" name="楕円 138"/>
        <xdr:cNvSpPr/>
      </xdr:nvSpPr>
      <xdr:spPr>
        <a:xfrm>
          <a:off x="3746500" y="98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7619</xdr:rowOff>
    </xdr:from>
    <xdr:ext cx="534377" cy="259045"/>
    <xdr:sp macro="" textlink="">
      <xdr:nvSpPr>
        <xdr:cNvPr id="140" name="テキスト ボックス 139"/>
        <xdr:cNvSpPr txBox="1"/>
      </xdr:nvSpPr>
      <xdr:spPr>
        <a:xfrm>
          <a:off x="3530111" y="995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18796</xdr:rowOff>
    </xdr:from>
    <xdr:to>
      <xdr:col>15</xdr:col>
      <xdr:colOff>101600</xdr:colOff>
      <xdr:row>51</xdr:row>
      <xdr:rowOff>120396</xdr:rowOff>
    </xdr:to>
    <xdr:sp macro="" textlink="">
      <xdr:nvSpPr>
        <xdr:cNvPr id="141" name="楕円 140"/>
        <xdr:cNvSpPr/>
      </xdr:nvSpPr>
      <xdr:spPr>
        <a:xfrm>
          <a:off x="2857500" y="876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111523</xdr:rowOff>
    </xdr:from>
    <xdr:ext cx="599010" cy="259045"/>
    <xdr:sp macro="" textlink="">
      <xdr:nvSpPr>
        <xdr:cNvPr id="142" name="テキスト ボックス 141"/>
        <xdr:cNvSpPr txBox="1"/>
      </xdr:nvSpPr>
      <xdr:spPr>
        <a:xfrm>
          <a:off x="2608795" y="885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110672</xdr:rowOff>
    </xdr:from>
    <xdr:to>
      <xdr:col>10</xdr:col>
      <xdr:colOff>165100</xdr:colOff>
      <xdr:row>58</xdr:row>
      <xdr:rowOff>40822</xdr:rowOff>
    </xdr:to>
    <xdr:sp macro="" textlink="">
      <xdr:nvSpPr>
        <xdr:cNvPr id="143" name="楕円 142"/>
        <xdr:cNvSpPr/>
      </xdr:nvSpPr>
      <xdr:spPr>
        <a:xfrm>
          <a:off x="1968500" y="988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31949</xdr:rowOff>
    </xdr:from>
    <xdr:ext cx="534377" cy="259045"/>
    <xdr:sp macro="" textlink="">
      <xdr:nvSpPr>
        <xdr:cNvPr id="144" name="テキスト ボックス 143"/>
        <xdr:cNvSpPr txBox="1"/>
      </xdr:nvSpPr>
      <xdr:spPr>
        <a:xfrm>
          <a:off x="1752111" y="997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100275</xdr:rowOff>
    </xdr:from>
    <xdr:to>
      <xdr:col>6</xdr:col>
      <xdr:colOff>38100</xdr:colOff>
      <xdr:row>58</xdr:row>
      <xdr:rowOff>30425</xdr:rowOff>
    </xdr:to>
    <xdr:sp macro="" textlink="">
      <xdr:nvSpPr>
        <xdr:cNvPr id="145" name="楕円 144"/>
        <xdr:cNvSpPr/>
      </xdr:nvSpPr>
      <xdr:spPr>
        <a:xfrm>
          <a:off x="1079500" y="987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21552</xdr:rowOff>
    </xdr:from>
    <xdr:ext cx="534377" cy="259045"/>
    <xdr:sp macro="" textlink="">
      <xdr:nvSpPr>
        <xdr:cNvPr id="146" name="テキスト ボックス 145"/>
        <xdr:cNvSpPr txBox="1"/>
      </xdr:nvSpPr>
      <xdr:spPr>
        <a:xfrm>
          <a:off x="863111" y="99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167513</xdr:rowOff>
    </xdr:from>
    <xdr:to>
      <xdr:col>24</xdr:col>
      <xdr:colOff>63500</xdr:colOff>
      <xdr:row>73</xdr:row>
      <xdr:rowOff>93163</xdr:rowOff>
    </xdr:to>
    <xdr:cxnSp macro="">
      <xdr:nvCxnSpPr>
        <xdr:cNvPr id="178" name="直線コネクタ 177"/>
        <xdr:cNvCxnSpPr/>
      </xdr:nvCxnSpPr>
      <xdr:spPr>
        <a:xfrm>
          <a:off x="3797300" y="12511913"/>
          <a:ext cx="838200" cy="9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151593</xdr:rowOff>
    </xdr:from>
    <xdr:ext cx="599010" cy="259045"/>
    <xdr:sp macro="" textlink="">
      <xdr:nvSpPr>
        <xdr:cNvPr id="179" name="民生費平均値テキスト"/>
        <xdr:cNvSpPr txBox="1"/>
      </xdr:nvSpPr>
      <xdr:spPr>
        <a:xfrm>
          <a:off x="4686300" y="1283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167513</xdr:rowOff>
    </xdr:from>
    <xdr:to>
      <xdr:col>19</xdr:col>
      <xdr:colOff>177800</xdr:colOff>
      <xdr:row>74</xdr:row>
      <xdr:rowOff>164095</xdr:rowOff>
    </xdr:to>
    <xdr:cxnSp macro="">
      <xdr:nvCxnSpPr>
        <xdr:cNvPr id="181" name="直線コネクタ 180"/>
        <xdr:cNvCxnSpPr/>
      </xdr:nvCxnSpPr>
      <xdr:spPr>
        <a:xfrm flipV="1">
          <a:off x="2908300" y="12511913"/>
          <a:ext cx="889000" cy="33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31676</xdr:rowOff>
    </xdr:from>
    <xdr:ext cx="599010" cy="259045"/>
    <xdr:sp macro="" textlink="">
      <xdr:nvSpPr>
        <xdr:cNvPr id="183" name="テキスト ボックス 182"/>
        <xdr:cNvSpPr txBox="1"/>
      </xdr:nvSpPr>
      <xdr:spPr>
        <a:xfrm>
          <a:off x="3497795" y="128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164095</xdr:rowOff>
    </xdr:from>
    <xdr:to>
      <xdr:col>15</xdr:col>
      <xdr:colOff>50800</xdr:colOff>
      <xdr:row>75</xdr:row>
      <xdr:rowOff>41032</xdr:rowOff>
    </xdr:to>
    <xdr:cxnSp macro="">
      <xdr:nvCxnSpPr>
        <xdr:cNvPr id="184" name="直線コネクタ 183"/>
        <xdr:cNvCxnSpPr/>
      </xdr:nvCxnSpPr>
      <xdr:spPr>
        <a:xfrm flipV="1">
          <a:off x="2019300" y="12851395"/>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136963</xdr:rowOff>
    </xdr:from>
    <xdr:ext cx="599010" cy="259045"/>
    <xdr:sp macro="" textlink="">
      <xdr:nvSpPr>
        <xdr:cNvPr id="186" name="テキスト ボックス 185"/>
        <xdr:cNvSpPr txBox="1"/>
      </xdr:nvSpPr>
      <xdr:spPr>
        <a:xfrm>
          <a:off x="2608795" y="1316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41032</xdr:rowOff>
    </xdr:from>
    <xdr:to>
      <xdr:col>10</xdr:col>
      <xdr:colOff>114300</xdr:colOff>
      <xdr:row>75</xdr:row>
      <xdr:rowOff>157194</xdr:rowOff>
    </xdr:to>
    <xdr:cxnSp macro="">
      <xdr:nvCxnSpPr>
        <xdr:cNvPr id="187" name="直線コネクタ 186"/>
        <xdr:cNvCxnSpPr/>
      </xdr:nvCxnSpPr>
      <xdr:spPr>
        <a:xfrm flipV="1">
          <a:off x="1130300" y="12899782"/>
          <a:ext cx="889000" cy="1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54993</xdr:rowOff>
    </xdr:from>
    <xdr:ext cx="599010" cy="259045"/>
    <xdr:sp macro="" textlink="">
      <xdr:nvSpPr>
        <xdr:cNvPr id="189" name="テキスト ボックス 188"/>
        <xdr:cNvSpPr txBox="1"/>
      </xdr:nvSpPr>
      <xdr:spPr>
        <a:xfrm>
          <a:off x="1719795" y="1325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124761</xdr:rowOff>
    </xdr:from>
    <xdr:ext cx="599010" cy="259045"/>
    <xdr:sp macro="" textlink="">
      <xdr:nvSpPr>
        <xdr:cNvPr id="191" name="テキスト ボックス 190"/>
        <xdr:cNvSpPr txBox="1"/>
      </xdr:nvSpPr>
      <xdr:spPr>
        <a:xfrm>
          <a:off x="830795" y="1332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42363</xdr:rowOff>
    </xdr:from>
    <xdr:to>
      <xdr:col>24</xdr:col>
      <xdr:colOff>114300</xdr:colOff>
      <xdr:row>73</xdr:row>
      <xdr:rowOff>143963</xdr:rowOff>
    </xdr:to>
    <xdr:sp macro="" textlink="">
      <xdr:nvSpPr>
        <xdr:cNvPr id="197" name="楕円 196"/>
        <xdr:cNvSpPr/>
      </xdr:nvSpPr>
      <xdr:spPr>
        <a:xfrm>
          <a:off x="4584700" y="125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65240</xdr:rowOff>
    </xdr:from>
    <xdr:ext cx="599010" cy="259045"/>
    <xdr:sp macro="" textlink="">
      <xdr:nvSpPr>
        <xdr:cNvPr id="198" name="民生費該当値テキスト"/>
        <xdr:cNvSpPr txBox="1"/>
      </xdr:nvSpPr>
      <xdr:spPr>
        <a:xfrm>
          <a:off x="4686300" y="1240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116713</xdr:rowOff>
    </xdr:from>
    <xdr:to>
      <xdr:col>20</xdr:col>
      <xdr:colOff>38100</xdr:colOff>
      <xdr:row>73</xdr:row>
      <xdr:rowOff>46863</xdr:rowOff>
    </xdr:to>
    <xdr:sp macro="" textlink="">
      <xdr:nvSpPr>
        <xdr:cNvPr id="199" name="楕円 198"/>
        <xdr:cNvSpPr/>
      </xdr:nvSpPr>
      <xdr:spPr>
        <a:xfrm>
          <a:off x="3746500" y="124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63390</xdr:rowOff>
    </xdr:from>
    <xdr:ext cx="599010" cy="259045"/>
    <xdr:sp macro="" textlink="">
      <xdr:nvSpPr>
        <xdr:cNvPr id="200" name="テキスト ボックス 199"/>
        <xdr:cNvSpPr txBox="1"/>
      </xdr:nvSpPr>
      <xdr:spPr>
        <a:xfrm>
          <a:off x="3497795" y="1223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113295</xdr:rowOff>
    </xdr:from>
    <xdr:to>
      <xdr:col>15</xdr:col>
      <xdr:colOff>101600</xdr:colOff>
      <xdr:row>75</xdr:row>
      <xdr:rowOff>43445</xdr:rowOff>
    </xdr:to>
    <xdr:sp macro="" textlink="">
      <xdr:nvSpPr>
        <xdr:cNvPr id="201" name="楕円 200"/>
        <xdr:cNvSpPr/>
      </xdr:nvSpPr>
      <xdr:spPr>
        <a:xfrm>
          <a:off x="2857500" y="128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59972</xdr:rowOff>
    </xdr:from>
    <xdr:ext cx="599010" cy="259045"/>
    <xdr:sp macro="" textlink="">
      <xdr:nvSpPr>
        <xdr:cNvPr id="202" name="テキスト ボックス 201"/>
        <xdr:cNvSpPr txBox="1"/>
      </xdr:nvSpPr>
      <xdr:spPr>
        <a:xfrm>
          <a:off x="2608795" y="1257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161682</xdr:rowOff>
    </xdr:from>
    <xdr:to>
      <xdr:col>10</xdr:col>
      <xdr:colOff>165100</xdr:colOff>
      <xdr:row>75</xdr:row>
      <xdr:rowOff>91832</xdr:rowOff>
    </xdr:to>
    <xdr:sp macro="" textlink="">
      <xdr:nvSpPr>
        <xdr:cNvPr id="203" name="楕円 202"/>
        <xdr:cNvSpPr/>
      </xdr:nvSpPr>
      <xdr:spPr>
        <a:xfrm>
          <a:off x="1968500" y="128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108359</xdr:rowOff>
    </xdr:from>
    <xdr:ext cx="599010" cy="259045"/>
    <xdr:sp macro="" textlink="">
      <xdr:nvSpPr>
        <xdr:cNvPr id="204" name="テキスト ボックス 203"/>
        <xdr:cNvSpPr txBox="1"/>
      </xdr:nvSpPr>
      <xdr:spPr>
        <a:xfrm>
          <a:off x="1719795" y="1262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106394</xdr:rowOff>
    </xdr:from>
    <xdr:to>
      <xdr:col>6</xdr:col>
      <xdr:colOff>38100</xdr:colOff>
      <xdr:row>76</xdr:row>
      <xdr:rowOff>36544</xdr:rowOff>
    </xdr:to>
    <xdr:sp macro="" textlink="">
      <xdr:nvSpPr>
        <xdr:cNvPr id="205" name="楕円 204"/>
        <xdr:cNvSpPr/>
      </xdr:nvSpPr>
      <xdr:spPr>
        <a:xfrm>
          <a:off x="1079500" y="1296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53071</xdr:rowOff>
    </xdr:from>
    <xdr:ext cx="599010" cy="259045"/>
    <xdr:sp macro="" textlink="">
      <xdr:nvSpPr>
        <xdr:cNvPr id="206" name="テキスト ボックス 205"/>
        <xdr:cNvSpPr txBox="1"/>
      </xdr:nvSpPr>
      <xdr:spPr>
        <a:xfrm>
          <a:off x="830795" y="1274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77749</xdr:rowOff>
    </xdr:from>
    <xdr:to>
      <xdr:col>24</xdr:col>
      <xdr:colOff>63500</xdr:colOff>
      <xdr:row>96</xdr:row>
      <xdr:rowOff>108820</xdr:rowOff>
    </xdr:to>
    <xdr:cxnSp macro="">
      <xdr:nvCxnSpPr>
        <xdr:cNvPr id="236" name="直線コネクタ 235"/>
        <xdr:cNvCxnSpPr/>
      </xdr:nvCxnSpPr>
      <xdr:spPr>
        <a:xfrm>
          <a:off x="3797300" y="16536949"/>
          <a:ext cx="838200" cy="3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49401</xdr:rowOff>
    </xdr:from>
    <xdr:ext cx="534377" cy="259045"/>
    <xdr:sp macro="" textlink="">
      <xdr:nvSpPr>
        <xdr:cNvPr id="237" name="衛生費平均値テキスト"/>
        <xdr:cNvSpPr txBox="1"/>
      </xdr:nvSpPr>
      <xdr:spPr>
        <a:xfrm>
          <a:off x="4686300" y="1650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77749</xdr:rowOff>
    </xdr:from>
    <xdr:to>
      <xdr:col>19</xdr:col>
      <xdr:colOff>177800</xdr:colOff>
      <xdr:row>97</xdr:row>
      <xdr:rowOff>34944</xdr:rowOff>
    </xdr:to>
    <xdr:cxnSp macro="">
      <xdr:nvCxnSpPr>
        <xdr:cNvPr id="239" name="直線コネクタ 238"/>
        <xdr:cNvCxnSpPr/>
      </xdr:nvCxnSpPr>
      <xdr:spPr>
        <a:xfrm flipV="1">
          <a:off x="2908300" y="16536949"/>
          <a:ext cx="889000" cy="12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633</xdr:rowOff>
    </xdr:from>
    <xdr:ext cx="534377" cy="259045"/>
    <xdr:sp macro="" textlink="">
      <xdr:nvSpPr>
        <xdr:cNvPr id="241" name="テキスト ボックス 240"/>
        <xdr:cNvSpPr txBox="1"/>
      </xdr:nvSpPr>
      <xdr:spPr>
        <a:xfrm>
          <a:off x="3530111" y="166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34944</xdr:rowOff>
    </xdr:from>
    <xdr:to>
      <xdr:col>15</xdr:col>
      <xdr:colOff>50800</xdr:colOff>
      <xdr:row>97</xdr:row>
      <xdr:rowOff>56128</xdr:rowOff>
    </xdr:to>
    <xdr:cxnSp macro="">
      <xdr:nvCxnSpPr>
        <xdr:cNvPr id="242" name="直線コネクタ 241"/>
        <xdr:cNvCxnSpPr/>
      </xdr:nvCxnSpPr>
      <xdr:spPr>
        <a:xfrm flipV="1">
          <a:off x="2019300" y="16665594"/>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30560</xdr:rowOff>
    </xdr:from>
    <xdr:ext cx="534377" cy="259045"/>
    <xdr:sp macro="" textlink="">
      <xdr:nvSpPr>
        <xdr:cNvPr id="244" name="テキスト ボックス 243"/>
        <xdr:cNvSpPr txBox="1"/>
      </xdr:nvSpPr>
      <xdr:spPr>
        <a:xfrm>
          <a:off x="2641111" y="1683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56128</xdr:rowOff>
    </xdr:from>
    <xdr:to>
      <xdr:col>10</xdr:col>
      <xdr:colOff>114300</xdr:colOff>
      <xdr:row>97</xdr:row>
      <xdr:rowOff>79006</xdr:rowOff>
    </xdr:to>
    <xdr:cxnSp macro="">
      <xdr:nvCxnSpPr>
        <xdr:cNvPr id="245" name="直線コネクタ 244"/>
        <xdr:cNvCxnSpPr/>
      </xdr:nvCxnSpPr>
      <xdr:spPr>
        <a:xfrm flipV="1">
          <a:off x="1130300" y="16686778"/>
          <a:ext cx="889000" cy="2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52601</xdr:rowOff>
    </xdr:from>
    <xdr:ext cx="534377" cy="259045"/>
    <xdr:sp macro="" textlink="">
      <xdr:nvSpPr>
        <xdr:cNvPr id="247" name="テキスト ボックス 246"/>
        <xdr:cNvSpPr txBox="1"/>
      </xdr:nvSpPr>
      <xdr:spPr>
        <a:xfrm>
          <a:off x="1752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75080</xdr:rowOff>
    </xdr:from>
    <xdr:ext cx="534377" cy="259045"/>
    <xdr:sp macro="" textlink="">
      <xdr:nvSpPr>
        <xdr:cNvPr id="249" name="テキスト ボックス 248"/>
        <xdr:cNvSpPr txBox="1"/>
      </xdr:nvSpPr>
      <xdr:spPr>
        <a:xfrm>
          <a:off x="863111" y="1687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58020</xdr:rowOff>
    </xdr:from>
    <xdr:to>
      <xdr:col>24</xdr:col>
      <xdr:colOff>114300</xdr:colOff>
      <xdr:row>96</xdr:row>
      <xdr:rowOff>159620</xdr:rowOff>
    </xdr:to>
    <xdr:sp macro="" textlink="">
      <xdr:nvSpPr>
        <xdr:cNvPr id="255" name="楕円 254"/>
        <xdr:cNvSpPr/>
      </xdr:nvSpPr>
      <xdr:spPr>
        <a:xfrm>
          <a:off x="4584700" y="165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80897</xdr:rowOff>
    </xdr:from>
    <xdr:ext cx="534377" cy="259045"/>
    <xdr:sp macro="" textlink="">
      <xdr:nvSpPr>
        <xdr:cNvPr id="256" name="衛生費該当値テキスト"/>
        <xdr:cNvSpPr txBox="1"/>
      </xdr:nvSpPr>
      <xdr:spPr>
        <a:xfrm>
          <a:off x="4686300" y="1636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26949</xdr:rowOff>
    </xdr:from>
    <xdr:to>
      <xdr:col>20</xdr:col>
      <xdr:colOff>38100</xdr:colOff>
      <xdr:row>96</xdr:row>
      <xdr:rowOff>128549</xdr:rowOff>
    </xdr:to>
    <xdr:sp macro="" textlink="">
      <xdr:nvSpPr>
        <xdr:cNvPr id="257" name="楕円 256"/>
        <xdr:cNvSpPr/>
      </xdr:nvSpPr>
      <xdr:spPr>
        <a:xfrm>
          <a:off x="3746500" y="164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145076</xdr:rowOff>
    </xdr:from>
    <xdr:ext cx="534377" cy="259045"/>
    <xdr:sp macro="" textlink="">
      <xdr:nvSpPr>
        <xdr:cNvPr id="258" name="テキスト ボックス 257"/>
        <xdr:cNvSpPr txBox="1"/>
      </xdr:nvSpPr>
      <xdr:spPr>
        <a:xfrm>
          <a:off x="3530111" y="162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155594</xdr:rowOff>
    </xdr:from>
    <xdr:to>
      <xdr:col>15</xdr:col>
      <xdr:colOff>101600</xdr:colOff>
      <xdr:row>97</xdr:row>
      <xdr:rowOff>85744</xdr:rowOff>
    </xdr:to>
    <xdr:sp macro="" textlink="">
      <xdr:nvSpPr>
        <xdr:cNvPr id="259" name="楕円 258"/>
        <xdr:cNvSpPr/>
      </xdr:nvSpPr>
      <xdr:spPr>
        <a:xfrm>
          <a:off x="2857500" y="166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102271</xdr:rowOff>
    </xdr:from>
    <xdr:ext cx="534377" cy="259045"/>
    <xdr:sp macro="" textlink="">
      <xdr:nvSpPr>
        <xdr:cNvPr id="260" name="テキスト ボックス 259"/>
        <xdr:cNvSpPr txBox="1"/>
      </xdr:nvSpPr>
      <xdr:spPr>
        <a:xfrm>
          <a:off x="2641111" y="1639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5328</xdr:rowOff>
    </xdr:from>
    <xdr:to>
      <xdr:col>10</xdr:col>
      <xdr:colOff>165100</xdr:colOff>
      <xdr:row>97</xdr:row>
      <xdr:rowOff>106928</xdr:rowOff>
    </xdr:to>
    <xdr:sp macro="" textlink="">
      <xdr:nvSpPr>
        <xdr:cNvPr id="261" name="楕円 260"/>
        <xdr:cNvSpPr/>
      </xdr:nvSpPr>
      <xdr:spPr>
        <a:xfrm>
          <a:off x="1968500" y="166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123455</xdr:rowOff>
    </xdr:from>
    <xdr:ext cx="534377" cy="259045"/>
    <xdr:sp macro="" textlink="">
      <xdr:nvSpPr>
        <xdr:cNvPr id="262" name="テキスト ボックス 261"/>
        <xdr:cNvSpPr txBox="1"/>
      </xdr:nvSpPr>
      <xdr:spPr>
        <a:xfrm>
          <a:off x="1752111" y="1641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28206</xdr:rowOff>
    </xdr:from>
    <xdr:to>
      <xdr:col>6</xdr:col>
      <xdr:colOff>38100</xdr:colOff>
      <xdr:row>97</xdr:row>
      <xdr:rowOff>129806</xdr:rowOff>
    </xdr:to>
    <xdr:sp macro="" textlink="">
      <xdr:nvSpPr>
        <xdr:cNvPr id="263" name="楕円 262"/>
        <xdr:cNvSpPr/>
      </xdr:nvSpPr>
      <xdr:spPr>
        <a:xfrm>
          <a:off x="1079500" y="166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146333</xdr:rowOff>
    </xdr:from>
    <xdr:ext cx="534377" cy="259045"/>
    <xdr:sp macro="" textlink="">
      <xdr:nvSpPr>
        <xdr:cNvPr id="264" name="テキスト ボックス 263"/>
        <xdr:cNvSpPr txBox="1"/>
      </xdr:nvSpPr>
      <xdr:spPr>
        <a:xfrm>
          <a:off x="863111" y="1643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161417</xdr:rowOff>
    </xdr:from>
    <xdr:to>
      <xdr:col>55</xdr:col>
      <xdr:colOff>0</xdr:colOff>
      <xdr:row>38</xdr:row>
      <xdr:rowOff>162941</xdr:rowOff>
    </xdr:to>
    <xdr:cxnSp macro="">
      <xdr:nvCxnSpPr>
        <xdr:cNvPr id="293" name="直線コネクタ 292"/>
        <xdr:cNvCxnSpPr/>
      </xdr:nvCxnSpPr>
      <xdr:spPr>
        <a:xfrm flipV="1">
          <a:off x="9639300" y="667651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162179</xdr:rowOff>
    </xdr:from>
    <xdr:to>
      <xdr:col>50</xdr:col>
      <xdr:colOff>114300</xdr:colOff>
      <xdr:row>38</xdr:row>
      <xdr:rowOff>162941</xdr:rowOff>
    </xdr:to>
    <xdr:cxnSp macro="">
      <xdr:nvCxnSpPr>
        <xdr:cNvPr id="296" name="直線コネクタ 295"/>
        <xdr:cNvCxnSpPr/>
      </xdr:nvCxnSpPr>
      <xdr:spPr>
        <a:xfrm>
          <a:off x="8750300" y="667727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162179</xdr:rowOff>
    </xdr:from>
    <xdr:to>
      <xdr:col>45</xdr:col>
      <xdr:colOff>177800</xdr:colOff>
      <xdr:row>38</xdr:row>
      <xdr:rowOff>163322</xdr:rowOff>
    </xdr:to>
    <xdr:cxnSp macro="">
      <xdr:nvCxnSpPr>
        <xdr:cNvPr id="299" name="直線コネクタ 298"/>
        <xdr:cNvCxnSpPr/>
      </xdr:nvCxnSpPr>
      <xdr:spPr>
        <a:xfrm flipV="1">
          <a:off x="7861300" y="667727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119507</xdr:rowOff>
    </xdr:from>
    <xdr:to>
      <xdr:col>41</xdr:col>
      <xdr:colOff>50800</xdr:colOff>
      <xdr:row>38</xdr:row>
      <xdr:rowOff>163322</xdr:rowOff>
    </xdr:to>
    <xdr:cxnSp macro="">
      <xdr:nvCxnSpPr>
        <xdr:cNvPr id="302" name="直線コネクタ 301"/>
        <xdr:cNvCxnSpPr/>
      </xdr:nvCxnSpPr>
      <xdr:spPr>
        <a:xfrm>
          <a:off x="6972300" y="6634607"/>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110617</xdr:rowOff>
    </xdr:from>
    <xdr:to>
      <xdr:col>55</xdr:col>
      <xdr:colOff>50800</xdr:colOff>
      <xdr:row>39</xdr:row>
      <xdr:rowOff>40767</xdr:rowOff>
    </xdr:to>
    <xdr:sp macro="" textlink="">
      <xdr:nvSpPr>
        <xdr:cNvPr id="312" name="楕円 311"/>
        <xdr:cNvSpPr/>
      </xdr:nvSpPr>
      <xdr:spPr>
        <a:xfrm>
          <a:off x="104267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25544</xdr:rowOff>
    </xdr:from>
    <xdr:ext cx="378565" cy="259045"/>
    <xdr:sp macro="" textlink="">
      <xdr:nvSpPr>
        <xdr:cNvPr id="313" name="労働費該当値テキスト"/>
        <xdr:cNvSpPr txBox="1"/>
      </xdr:nvSpPr>
      <xdr:spPr>
        <a:xfrm>
          <a:off x="10528300" y="6540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112141</xdr:rowOff>
    </xdr:from>
    <xdr:to>
      <xdr:col>50</xdr:col>
      <xdr:colOff>165100</xdr:colOff>
      <xdr:row>39</xdr:row>
      <xdr:rowOff>42291</xdr:rowOff>
    </xdr:to>
    <xdr:sp macro="" textlink="">
      <xdr:nvSpPr>
        <xdr:cNvPr id="314" name="楕円 313"/>
        <xdr:cNvSpPr/>
      </xdr:nvSpPr>
      <xdr:spPr>
        <a:xfrm>
          <a:off x="9588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33418</xdr:rowOff>
    </xdr:from>
    <xdr:ext cx="378565" cy="259045"/>
    <xdr:sp macro="" textlink="">
      <xdr:nvSpPr>
        <xdr:cNvPr id="315" name="テキスト ボックス 314"/>
        <xdr:cNvSpPr txBox="1"/>
      </xdr:nvSpPr>
      <xdr:spPr>
        <a:xfrm>
          <a:off x="9450017" y="671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111379</xdr:rowOff>
    </xdr:from>
    <xdr:to>
      <xdr:col>46</xdr:col>
      <xdr:colOff>38100</xdr:colOff>
      <xdr:row>39</xdr:row>
      <xdr:rowOff>41529</xdr:rowOff>
    </xdr:to>
    <xdr:sp macro="" textlink="">
      <xdr:nvSpPr>
        <xdr:cNvPr id="316" name="楕円 315"/>
        <xdr:cNvSpPr/>
      </xdr:nvSpPr>
      <xdr:spPr>
        <a:xfrm>
          <a:off x="8699500" y="66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32656</xdr:rowOff>
    </xdr:from>
    <xdr:ext cx="378565" cy="259045"/>
    <xdr:sp macro="" textlink="">
      <xdr:nvSpPr>
        <xdr:cNvPr id="317" name="テキスト ボックス 316"/>
        <xdr:cNvSpPr txBox="1"/>
      </xdr:nvSpPr>
      <xdr:spPr>
        <a:xfrm>
          <a:off x="8561017" y="671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112522</xdr:rowOff>
    </xdr:from>
    <xdr:to>
      <xdr:col>41</xdr:col>
      <xdr:colOff>101600</xdr:colOff>
      <xdr:row>39</xdr:row>
      <xdr:rowOff>42672</xdr:rowOff>
    </xdr:to>
    <xdr:sp macro="" textlink="">
      <xdr:nvSpPr>
        <xdr:cNvPr id="318" name="楕円 317"/>
        <xdr:cNvSpPr/>
      </xdr:nvSpPr>
      <xdr:spPr>
        <a:xfrm>
          <a:off x="78105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33799</xdr:rowOff>
    </xdr:from>
    <xdr:ext cx="378565" cy="259045"/>
    <xdr:sp macro="" textlink="">
      <xdr:nvSpPr>
        <xdr:cNvPr id="319" name="テキスト ボックス 318"/>
        <xdr:cNvSpPr txBox="1"/>
      </xdr:nvSpPr>
      <xdr:spPr>
        <a:xfrm>
          <a:off x="7672017" y="672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68707</xdr:rowOff>
    </xdr:from>
    <xdr:to>
      <xdr:col>36</xdr:col>
      <xdr:colOff>165100</xdr:colOff>
      <xdr:row>38</xdr:row>
      <xdr:rowOff>170307</xdr:rowOff>
    </xdr:to>
    <xdr:sp macro="" textlink="">
      <xdr:nvSpPr>
        <xdr:cNvPr id="320" name="楕円 319"/>
        <xdr:cNvSpPr/>
      </xdr:nvSpPr>
      <xdr:spPr>
        <a:xfrm>
          <a:off x="6921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161434</xdr:rowOff>
    </xdr:from>
    <xdr:ext cx="378565" cy="259045"/>
    <xdr:sp macro="" textlink="">
      <xdr:nvSpPr>
        <xdr:cNvPr id="321" name="テキスト ボックス 320"/>
        <xdr:cNvSpPr txBox="1"/>
      </xdr:nvSpPr>
      <xdr:spPr>
        <a:xfrm>
          <a:off x="6783017" y="667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97066</xdr:rowOff>
    </xdr:from>
    <xdr:to>
      <xdr:col>55</xdr:col>
      <xdr:colOff>0</xdr:colOff>
      <xdr:row>56</xdr:row>
      <xdr:rowOff>116611</xdr:rowOff>
    </xdr:to>
    <xdr:cxnSp macro="">
      <xdr:nvCxnSpPr>
        <xdr:cNvPr id="346" name="直線コネクタ 345"/>
        <xdr:cNvCxnSpPr/>
      </xdr:nvCxnSpPr>
      <xdr:spPr>
        <a:xfrm flipV="1">
          <a:off x="9639300" y="9698266"/>
          <a:ext cx="8382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143680</xdr:rowOff>
    </xdr:from>
    <xdr:ext cx="469744" cy="259045"/>
    <xdr:sp macro="" textlink="">
      <xdr:nvSpPr>
        <xdr:cNvPr id="347" name="農林水産業費平均値テキスト"/>
        <xdr:cNvSpPr txBox="1"/>
      </xdr:nvSpPr>
      <xdr:spPr>
        <a:xfrm>
          <a:off x="10528300" y="974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116611</xdr:rowOff>
    </xdr:from>
    <xdr:to>
      <xdr:col>50</xdr:col>
      <xdr:colOff>114300</xdr:colOff>
      <xdr:row>56</xdr:row>
      <xdr:rowOff>120383</xdr:rowOff>
    </xdr:to>
    <xdr:cxnSp macro="">
      <xdr:nvCxnSpPr>
        <xdr:cNvPr id="349" name="直線コネクタ 348"/>
        <xdr:cNvCxnSpPr/>
      </xdr:nvCxnSpPr>
      <xdr:spPr>
        <a:xfrm flipV="1">
          <a:off x="8750300" y="9717811"/>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91673</xdr:rowOff>
    </xdr:from>
    <xdr:ext cx="469744" cy="259045"/>
    <xdr:sp macro="" textlink="">
      <xdr:nvSpPr>
        <xdr:cNvPr id="351" name="テキスト ボックス 350"/>
        <xdr:cNvSpPr txBox="1"/>
      </xdr:nvSpPr>
      <xdr:spPr>
        <a:xfrm>
          <a:off x="9404428" y="986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120383</xdr:rowOff>
    </xdr:from>
    <xdr:to>
      <xdr:col>45</xdr:col>
      <xdr:colOff>177800</xdr:colOff>
      <xdr:row>56</xdr:row>
      <xdr:rowOff>122155</xdr:rowOff>
    </xdr:to>
    <xdr:cxnSp macro="">
      <xdr:nvCxnSpPr>
        <xdr:cNvPr id="352" name="直線コネクタ 351"/>
        <xdr:cNvCxnSpPr/>
      </xdr:nvCxnSpPr>
      <xdr:spPr>
        <a:xfrm flipV="1">
          <a:off x="7861300" y="9721583"/>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83386</xdr:rowOff>
    </xdr:from>
    <xdr:ext cx="469744" cy="259045"/>
    <xdr:sp macro="" textlink="">
      <xdr:nvSpPr>
        <xdr:cNvPr id="354" name="テキスト ボックス 353"/>
        <xdr:cNvSpPr txBox="1"/>
      </xdr:nvSpPr>
      <xdr:spPr>
        <a:xfrm>
          <a:off x="8515428" y="985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122155</xdr:rowOff>
    </xdr:from>
    <xdr:to>
      <xdr:col>41</xdr:col>
      <xdr:colOff>50800</xdr:colOff>
      <xdr:row>56</xdr:row>
      <xdr:rowOff>140157</xdr:rowOff>
    </xdr:to>
    <xdr:cxnSp macro="">
      <xdr:nvCxnSpPr>
        <xdr:cNvPr id="355" name="直線コネクタ 354"/>
        <xdr:cNvCxnSpPr/>
      </xdr:nvCxnSpPr>
      <xdr:spPr>
        <a:xfrm flipV="1">
          <a:off x="6972300" y="9723355"/>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88130</xdr:rowOff>
    </xdr:from>
    <xdr:ext cx="469744" cy="259045"/>
    <xdr:sp macro="" textlink="">
      <xdr:nvSpPr>
        <xdr:cNvPr id="357" name="テキスト ボックス 356"/>
        <xdr:cNvSpPr txBox="1"/>
      </xdr:nvSpPr>
      <xdr:spPr>
        <a:xfrm>
          <a:off x="7626428" y="9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94702</xdr:rowOff>
    </xdr:from>
    <xdr:ext cx="469744" cy="259045"/>
    <xdr:sp macro="" textlink="">
      <xdr:nvSpPr>
        <xdr:cNvPr id="359" name="テキスト ボックス 358"/>
        <xdr:cNvSpPr txBox="1"/>
      </xdr:nvSpPr>
      <xdr:spPr>
        <a:xfrm>
          <a:off x="6737428" y="986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46266</xdr:rowOff>
    </xdr:from>
    <xdr:to>
      <xdr:col>55</xdr:col>
      <xdr:colOff>50800</xdr:colOff>
      <xdr:row>56</xdr:row>
      <xdr:rowOff>147866</xdr:rowOff>
    </xdr:to>
    <xdr:sp macro="" textlink="">
      <xdr:nvSpPr>
        <xdr:cNvPr id="365" name="楕円 364"/>
        <xdr:cNvSpPr/>
      </xdr:nvSpPr>
      <xdr:spPr>
        <a:xfrm>
          <a:off x="10426700" y="96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69143</xdr:rowOff>
    </xdr:from>
    <xdr:ext cx="469744" cy="259045"/>
    <xdr:sp macro="" textlink="">
      <xdr:nvSpPr>
        <xdr:cNvPr id="366" name="農林水産業費該当値テキスト"/>
        <xdr:cNvSpPr txBox="1"/>
      </xdr:nvSpPr>
      <xdr:spPr>
        <a:xfrm>
          <a:off x="10528300" y="949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65811</xdr:rowOff>
    </xdr:from>
    <xdr:to>
      <xdr:col>50</xdr:col>
      <xdr:colOff>165100</xdr:colOff>
      <xdr:row>56</xdr:row>
      <xdr:rowOff>167411</xdr:rowOff>
    </xdr:to>
    <xdr:sp macro="" textlink="">
      <xdr:nvSpPr>
        <xdr:cNvPr id="367" name="楕円 366"/>
        <xdr:cNvSpPr/>
      </xdr:nvSpPr>
      <xdr:spPr>
        <a:xfrm>
          <a:off x="9588500" y="96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12488</xdr:rowOff>
    </xdr:from>
    <xdr:ext cx="469744" cy="259045"/>
    <xdr:sp macro="" textlink="">
      <xdr:nvSpPr>
        <xdr:cNvPr id="368" name="テキスト ボックス 367"/>
        <xdr:cNvSpPr txBox="1"/>
      </xdr:nvSpPr>
      <xdr:spPr>
        <a:xfrm>
          <a:off x="9404428" y="944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69583</xdr:rowOff>
    </xdr:from>
    <xdr:to>
      <xdr:col>46</xdr:col>
      <xdr:colOff>38100</xdr:colOff>
      <xdr:row>56</xdr:row>
      <xdr:rowOff>171183</xdr:rowOff>
    </xdr:to>
    <xdr:sp macro="" textlink="">
      <xdr:nvSpPr>
        <xdr:cNvPr id="369" name="楕円 368"/>
        <xdr:cNvSpPr/>
      </xdr:nvSpPr>
      <xdr:spPr>
        <a:xfrm>
          <a:off x="8699500" y="96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16260</xdr:rowOff>
    </xdr:from>
    <xdr:ext cx="469744" cy="259045"/>
    <xdr:sp macro="" textlink="">
      <xdr:nvSpPr>
        <xdr:cNvPr id="370" name="テキスト ボックス 369"/>
        <xdr:cNvSpPr txBox="1"/>
      </xdr:nvSpPr>
      <xdr:spPr>
        <a:xfrm>
          <a:off x="8515428" y="944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71355</xdr:rowOff>
    </xdr:from>
    <xdr:to>
      <xdr:col>41</xdr:col>
      <xdr:colOff>101600</xdr:colOff>
      <xdr:row>57</xdr:row>
      <xdr:rowOff>1505</xdr:rowOff>
    </xdr:to>
    <xdr:sp macro="" textlink="">
      <xdr:nvSpPr>
        <xdr:cNvPr id="371" name="楕円 370"/>
        <xdr:cNvSpPr/>
      </xdr:nvSpPr>
      <xdr:spPr>
        <a:xfrm>
          <a:off x="7810500" y="96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18032</xdr:rowOff>
    </xdr:from>
    <xdr:ext cx="469744" cy="259045"/>
    <xdr:sp macro="" textlink="">
      <xdr:nvSpPr>
        <xdr:cNvPr id="372" name="テキスト ボックス 371"/>
        <xdr:cNvSpPr txBox="1"/>
      </xdr:nvSpPr>
      <xdr:spPr>
        <a:xfrm>
          <a:off x="7626428" y="944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89357</xdr:rowOff>
    </xdr:from>
    <xdr:to>
      <xdr:col>36</xdr:col>
      <xdr:colOff>165100</xdr:colOff>
      <xdr:row>57</xdr:row>
      <xdr:rowOff>19507</xdr:rowOff>
    </xdr:to>
    <xdr:sp macro="" textlink="">
      <xdr:nvSpPr>
        <xdr:cNvPr id="373" name="楕円 372"/>
        <xdr:cNvSpPr/>
      </xdr:nvSpPr>
      <xdr:spPr>
        <a:xfrm>
          <a:off x="6921500" y="96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36034</xdr:rowOff>
    </xdr:from>
    <xdr:ext cx="469744" cy="259045"/>
    <xdr:sp macro="" textlink="">
      <xdr:nvSpPr>
        <xdr:cNvPr id="374" name="テキスト ボックス 373"/>
        <xdr:cNvSpPr txBox="1"/>
      </xdr:nvSpPr>
      <xdr:spPr>
        <a:xfrm>
          <a:off x="6737428" y="946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91511</xdr:rowOff>
    </xdr:from>
    <xdr:to>
      <xdr:col>55</xdr:col>
      <xdr:colOff>0</xdr:colOff>
      <xdr:row>76</xdr:row>
      <xdr:rowOff>138466</xdr:rowOff>
    </xdr:to>
    <xdr:cxnSp macro="">
      <xdr:nvCxnSpPr>
        <xdr:cNvPr id="401" name="直線コネクタ 400"/>
        <xdr:cNvCxnSpPr/>
      </xdr:nvCxnSpPr>
      <xdr:spPr>
        <a:xfrm flipV="1">
          <a:off x="9639300" y="13121711"/>
          <a:ext cx="838200" cy="4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85706</xdr:rowOff>
    </xdr:from>
    <xdr:ext cx="469744" cy="259045"/>
    <xdr:sp macro="" textlink="">
      <xdr:nvSpPr>
        <xdr:cNvPr id="402" name="商工費平均値テキスト"/>
        <xdr:cNvSpPr txBox="1"/>
      </xdr:nvSpPr>
      <xdr:spPr>
        <a:xfrm>
          <a:off x="10528300" y="1311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93706</xdr:rowOff>
    </xdr:from>
    <xdr:to>
      <xdr:col>50</xdr:col>
      <xdr:colOff>114300</xdr:colOff>
      <xdr:row>76</xdr:row>
      <xdr:rowOff>138466</xdr:rowOff>
    </xdr:to>
    <xdr:cxnSp macro="">
      <xdr:nvCxnSpPr>
        <xdr:cNvPr id="404" name="直線コネクタ 403"/>
        <xdr:cNvCxnSpPr/>
      </xdr:nvCxnSpPr>
      <xdr:spPr>
        <a:xfrm>
          <a:off x="8750300" y="13123906"/>
          <a:ext cx="889000" cy="4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31666</xdr:rowOff>
    </xdr:from>
    <xdr:ext cx="469744" cy="259045"/>
    <xdr:sp macro="" textlink="">
      <xdr:nvSpPr>
        <xdr:cNvPr id="406" name="テキスト ボックス 405"/>
        <xdr:cNvSpPr txBox="1"/>
      </xdr:nvSpPr>
      <xdr:spPr>
        <a:xfrm>
          <a:off x="9404428" y="132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91191</xdr:rowOff>
    </xdr:from>
    <xdr:to>
      <xdr:col>45</xdr:col>
      <xdr:colOff>177800</xdr:colOff>
      <xdr:row>76</xdr:row>
      <xdr:rowOff>93706</xdr:rowOff>
    </xdr:to>
    <xdr:cxnSp macro="">
      <xdr:nvCxnSpPr>
        <xdr:cNvPr id="407" name="直線コネクタ 406"/>
        <xdr:cNvCxnSpPr/>
      </xdr:nvCxnSpPr>
      <xdr:spPr>
        <a:xfrm>
          <a:off x="7861300" y="1312139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148917</xdr:rowOff>
    </xdr:from>
    <xdr:ext cx="469744" cy="259045"/>
    <xdr:sp macro="" textlink="">
      <xdr:nvSpPr>
        <xdr:cNvPr id="409" name="テキスト ボックス 408"/>
        <xdr:cNvSpPr txBox="1"/>
      </xdr:nvSpPr>
      <xdr:spPr>
        <a:xfrm>
          <a:off x="8515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91191</xdr:rowOff>
    </xdr:from>
    <xdr:to>
      <xdr:col>41</xdr:col>
      <xdr:colOff>50800</xdr:colOff>
      <xdr:row>76</xdr:row>
      <xdr:rowOff>137596</xdr:rowOff>
    </xdr:to>
    <xdr:cxnSp macro="">
      <xdr:nvCxnSpPr>
        <xdr:cNvPr id="410" name="直線コネクタ 409"/>
        <xdr:cNvCxnSpPr/>
      </xdr:nvCxnSpPr>
      <xdr:spPr>
        <a:xfrm flipV="1">
          <a:off x="6972300" y="13121391"/>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99514</xdr:rowOff>
    </xdr:from>
    <xdr:ext cx="469744" cy="259045"/>
    <xdr:sp macro="" textlink="">
      <xdr:nvSpPr>
        <xdr:cNvPr id="412" name="テキスト ボックス 411"/>
        <xdr:cNvSpPr txBox="1"/>
      </xdr:nvSpPr>
      <xdr:spPr>
        <a:xfrm>
          <a:off x="7626428" y="1330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135769</xdr:rowOff>
    </xdr:from>
    <xdr:ext cx="469744" cy="259045"/>
    <xdr:sp macro="" textlink="">
      <xdr:nvSpPr>
        <xdr:cNvPr id="414" name="テキスト ボックス 413"/>
        <xdr:cNvSpPr txBox="1"/>
      </xdr:nvSpPr>
      <xdr:spPr>
        <a:xfrm>
          <a:off x="6737428" y="133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40711</xdr:rowOff>
    </xdr:from>
    <xdr:to>
      <xdr:col>55</xdr:col>
      <xdr:colOff>50800</xdr:colOff>
      <xdr:row>76</xdr:row>
      <xdr:rowOff>142311</xdr:rowOff>
    </xdr:to>
    <xdr:sp macro="" textlink="">
      <xdr:nvSpPr>
        <xdr:cNvPr id="420" name="楕円 419"/>
        <xdr:cNvSpPr/>
      </xdr:nvSpPr>
      <xdr:spPr>
        <a:xfrm>
          <a:off x="10426700" y="130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63588</xdr:rowOff>
    </xdr:from>
    <xdr:ext cx="469744" cy="259045"/>
    <xdr:sp macro="" textlink="">
      <xdr:nvSpPr>
        <xdr:cNvPr id="421" name="商工費該当値テキスト"/>
        <xdr:cNvSpPr txBox="1"/>
      </xdr:nvSpPr>
      <xdr:spPr>
        <a:xfrm>
          <a:off x="10528300" y="1292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87666</xdr:rowOff>
    </xdr:from>
    <xdr:to>
      <xdr:col>50</xdr:col>
      <xdr:colOff>165100</xdr:colOff>
      <xdr:row>77</xdr:row>
      <xdr:rowOff>17816</xdr:rowOff>
    </xdr:to>
    <xdr:sp macro="" textlink="">
      <xdr:nvSpPr>
        <xdr:cNvPr id="422" name="楕円 421"/>
        <xdr:cNvSpPr/>
      </xdr:nvSpPr>
      <xdr:spPr>
        <a:xfrm>
          <a:off x="9588500" y="1311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34342</xdr:rowOff>
    </xdr:from>
    <xdr:ext cx="469744" cy="259045"/>
    <xdr:sp macro="" textlink="">
      <xdr:nvSpPr>
        <xdr:cNvPr id="423" name="テキスト ボックス 422"/>
        <xdr:cNvSpPr txBox="1"/>
      </xdr:nvSpPr>
      <xdr:spPr>
        <a:xfrm>
          <a:off x="9404428" y="1289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42906</xdr:rowOff>
    </xdr:from>
    <xdr:to>
      <xdr:col>46</xdr:col>
      <xdr:colOff>38100</xdr:colOff>
      <xdr:row>76</xdr:row>
      <xdr:rowOff>144506</xdr:rowOff>
    </xdr:to>
    <xdr:sp macro="" textlink="">
      <xdr:nvSpPr>
        <xdr:cNvPr id="424" name="楕円 423"/>
        <xdr:cNvSpPr/>
      </xdr:nvSpPr>
      <xdr:spPr>
        <a:xfrm>
          <a:off x="8699500" y="1307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135633</xdr:rowOff>
    </xdr:from>
    <xdr:ext cx="469744" cy="259045"/>
    <xdr:sp macro="" textlink="">
      <xdr:nvSpPr>
        <xdr:cNvPr id="425" name="テキスト ボックス 424"/>
        <xdr:cNvSpPr txBox="1"/>
      </xdr:nvSpPr>
      <xdr:spPr>
        <a:xfrm>
          <a:off x="8515428" y="1316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40391</xdr:rowOff>
    </xdr:from>
    <xdr:to>
      <xdr:col>41</xdr:col>
      <xdr:colOff>101600</xdr:colOff>
      <xdr:row>76</xdr:row>
      <xdr:rowOff>141991</xdr:rowOff>
    </xdr:to>
    <xdr:sp macro="" textlink="">
      <xdr:nvSpPr>
        <xdr:cNvPr id="426" name="楕円 425"/>
        <xdr:cNvSpPr/>
      </xdr:nvSpPr>
      <xdr:spPr>
        <a:xfrm>
          <a:off x="7810500" y="1307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158518</xdr:rowOff>
    </xdr:from>
    <xdr:ext cx="469744" cy="259045"/>
    <xdr:sp macro="" textlink="">
      <xdr:nvSpPr>
        <xdr:cNvPr id="427" name="テキスト ボックス 426"/>
        <xdr:cNvSpPr txBox="1"/>
      </xdr:nvSpPr>
      <xdr:spPr>
        <a:xfrm>
          <a:off x="7626428" y="1284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86796</xdr:rowOff>
    </xdr:from>
    <xdr:to>
      <xdr:col>36</xdr:col>
      <xdr:colOff>165100</xdr:colOff>
      <xdr:row>77</xdr:row>
      <xdr:rowOff>16946</xdr:rowOff>
    </xdr:to>
    <xdr:sp macro="" textlink="">
      <xdr:nvSpPr>
        <xdr:cNvPr id="428" name="楕円 427"/>
        <xdr:cNvSpPr/>
      </xdr:nvSpPr>
      <xdr:spPr>
        <a:xfrm>
          <a:off x="6921500" y="1311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33474</xdr:rowOff>
    </xdr:from>
    <xdr:ext cx="469744" cy="259045"/>
    <xdr:sp macro="" textlink="">
      <xdr:nvSpPr>
        <xdr:cNvPr id="429" name="テキスト ボックス 428"/>
        <xdr:cNvSpPr txBox="1"/>
      </xdr:nvSpPr>
      <xdr:spPr>
        <a:xfrm>
          <a:off x="6737428" y="1289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54242</xdr:rowOff>
    </xdr:from>
    <xdr:to>
      <xdr:col>55</xdr:col>
      <xdr:colOff>0</xdr:colOff>
      <xdr:row>92</xdr:row>
      <xdr:rowOff>146138</xdr:rowOff>
    </xdr:to>
    <xdr:cxnSp macro="">
      <xdr:nvCxnSpPr>
        <xdr:cNvPr id="459" name="直線コネクタ 458"/>
        <xdr:cNvCxnSpPr/>
      </xdr:nvCxnSpPr>
      <xdr:spPr>
        <a:xfrm>
          <a:off x="9639300" y="15827642"/>
          <a:ext cx="838200" cy="9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117200</xdr:rowOff>
    </xdr:from>
    <xdr:ext cx="534377" cy="259045"/>
    <xdr:sp macro="" textlink="">
      <xdr:nvSpPr>
        <xdr:cNvPr id="460" name="土木費平均値テキスト"/>
        <xdr:cNvSpPr txBox="1"/>
      </xdr:nvSpPr>
      <xdr:spPr>
        <a:xfrm>
          <a:off x="10528300" y="1640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54242</xdr:rowOff>
    </xdr:from>
    <xdr:to>
      <xdr:col>50</xdr:col>
      <xdr:colOff>114300</xdr:colOff>
      <xdr:row>93</xdr:row>
      <xdr:rowOff>60300</xdr:rowOff>
    </xdr:to>
    <xdr:cxnSp macro="">
      <xdr:nvCxnSpPr>
        <xdr:cNvPr id="462" name="直線コネクタ 461"/>
        <xdr:cNvCxnSpPr/>
      </xdr:nvCxnSpPr>
      <xdr:spPr>
        <a:xfrm flipV="1">
          <a:off x="8750300" y="15827642"/>
          <a:ext cx="889000" cy="17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120477</xdr:rowOff>
    </xdr:from>
    <xdr:ext cx="534377" cy="259045"/>
    <xdr:sp macro="" textlink="">
      <xdr:nvSpPr>
        <xdr:cNvPr id="464" name="テキスト ボックス 463"/>
        <xdr:cNvSpPr txBox="1"/>
      </xdr:nvSpPr>
      <xdr:spPr>
        <a:xfrm>
          <a:off x="9372111" y="165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60300</xdr:rowOff>
    </xdr:from>
    <xdr:to>
      <xdr:col>45</xdr:col>
      <xdr:colOff>177800</xdr:colOff>
      <xdr:row>94</xdr:row>
      <xdr:rowOff>107314</xdr:rowOff>
    </xdr:to>
    <xdr:cxnSp macro="">
      <xdr:nvCxnSpPr>
        <xdr:cNvPr id="465" name="直線コネクタ 464"/>
        <xdr:cNvCxnSpPr/>
      </xdr:nvCxnSpPr>
      <xdr:spPr>
        <a:xfrm flipV="1">
          <a:off x="7861300" y="16005150"/>
          <a:ext cx="889000" cy="21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42981</xdr:rowOff>
    </xdr:from>
    <xdr:ext cx="534377" cy="259045"/>
    <xdr:sp macro="" textlink="">
      <xdr:nvSpPr>
        <xdr:cNvPr id="467" name="テキスト ボックス 466"/>
        <xdr:cNvSpPr txBox="1"/>
      </xdr:nvSpPr>
      <xdr:spPr>
        <a:xfrm>
          <a:off x="8483111" y="165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90360</xdr:rowOff>
    </xdr:from>
    <xdr:to>
      <xdr:col>41</xdr:col>
      <xdr:colOff>50800</xdr:colOff>
      <xdr:row>94</xdr:row>
      <xdr:rowOff>107314</xdr:rowOff>
    </xdr:to>
    <xdr:cxnSp macro="">
      <xdr:nvCxnSpPr>
        <xdr:cNvPr id="468" name="直線コネクタ 467"/>
        <xdr:cNvCxnSpPr/>
      </xdr:nvCxnSpPr>
      <xdr:spPr>
        <a:xfrm>
          <a:off x="6972300" y="16206660"/>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107142</xdr:rowOff>
    </xdr:from>
    <xdr:ext cx="534377" cy="259045"/>
    <xdr:sp macro="" textlink="">
      <xdr:nvSpPr>
        <xdr:cNvPr id="470" name="テキスト ボックス 469"/>
        <xdr:cNvSpPr txBox="1"/>
      </xdr:nvSpPr>
      <xdr:spPr>
        <a:xfrm>
          <a:off x="7594111" y="165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98989</xdr:rowOff>
    </xdr:from>
    <xdr:ext cx="534377" cy="259045"/>
    <xdr:sp macro="" textlink="">
      <xdr:nvSpPr>
        <xdr:cNvPr id="472" name="テキスト ボックス 471"/>
        <xdr:cNvSpPr txBox="1"/>
      </xdr:nvSpPr>
      <xdr:spPr>
        <a:xfrm>
          <a:off x="6705111" y="165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95338</xdr:rowOff>
    </xdr:from>
    <xdr:to>
      <xdr:col>55</xdr:col>
      <xdr:colOff>50800</xdr:colOff>
      <xdr:row>93</xdr:row>
      <xdr:rowOff>25488</xdr:rowOff>
    </xdr:to>
    <xdr:sp macro="" textlink="">
      <xdr:nvSpPr>
        <xdr:cNvPr id="478" name="楕円 477"/>
        <xdr:cNvSpPr/>
      </xdr:nvSpPr>
      <xdr:spPr>
        <a:xfrm>
          <a:off x="10426700" y="158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118215</xdr:rowOff>
    </xdr:from>
    <xdr:ext cx="534377" cy="259045"/>
    <xdr:sp macro="" textlink="">
      <xdr:nvSpPr>
        <xdr:cNvPr id="479" name="土木費該当値テキスト"/>
        <xdr:cNvSpPr txBox="1"/>
      </xdr:nvSpPr>
      <xdr:spPr>
        <a:xfrm>
          <a:off x="10528300" y="157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3442</xdr:rowOff>
    </xdr:from>
    <xdr:to>
      <xdr:col>50</xdr:col>
      <xdr:colOff>165100</xdr:colOff>
      <xdr:row>92</xdr:row>
      <xdr:rowOff>105042</xdr:rowOff>
    </xdr:to>
    <xdr:sp macro="" textlink="">
      <xdr:nvSpPr>
        <xdr:cNvPr id="480" name="楕円 479"/>
        <xdr:cNvSpPr/>
      </xdr:nvSpPr>
      <xdr:spPr>
        <a:xfrm>
          <a:off x="9588500" y="1577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121569</xdr:rowOff>
    </xdr:from>
    <xdr:ext cx="534377" cy="259045"/>
    <xdr:sp macro="" textlink="">
      <xdr:nvSpPr>
        <xdr:cNvPr id="481" name="テキスト ボックス 480"/>
        <xdr:cNvSpPr txBox="1"/>
      </xdr:nvSpPr>
      <xdr:spPr>
        <a:xfrm>
          <a:off x="9372111" y="1555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9500</xdr:rowOff>
    </xdr:from>
    <xdr:to>
      <xdr:col>46</xdr:col>
      <xdr:colOff>38100</xdr:colOff>
      <xdr:row>93</xdr:row>
      <xdr:rowOff>111100</xdr:rowOff>
    </xdr:to>
    <xdr:sp macro="" textlink="">
      <xdr:nvSpPr>
        <xdr:cNvPr id="482" name="楕円 481"/>
        <xdr:cNvSpPr/>
      </xdr:nvSpPr>
      <xdr:spPr>
        <a:xfrm>
          <a:off x="8699500" y="1595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127627</xdr:rowOff>
    </xdr:from>
    <xdr:ext cx="534377" cy="259045"/>
    <xdr:sp macro="" textlink="">
      <xdr:nvSpPr>
        <xdr:cNvPr id="483" name="テキスト ボックス 482"/>
        <xdr:cNvSpPr txBox="1"/>
      </xdr:nvSpPr>
      <xdr:spPr>
        <a:xfrm>
          <a:off x="8483111" y="1572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56514</xdr:rowOff>
    </xdr:from>
    <xdr:to>
      <xdr:col>41</xdr:col>
      <xdr:colOff>101600</xdr:colOff>
      <xdr:row>94</xdr:row>
      <xdr:rowOff>158114</xdr:rowOff>
    </xdr:to>
    <xdr:sp macro="" textlink="">
      <xdr:nvSpPr>
        <xdr:cNvPr id="484" name="楕円 483"/>
        <xdr:cNvSpPr/>
      </xdr:nvSpPr>
      <xdr:spPr>
        <a:xfrm>
          <a:off x="7810500" y="1617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3191</xdr:rowOff>
    </xdr:from>
    <xdr:ext cx="534377" cy="259045"/>
    <xdr:sp macro="" textlink="">
      <xdr:nvSpPr>
        <xdr:cNvPr id="485" name="テキスト ボックス 484"/>
        <xdr:cNvSpPr txBox="1"/>
      </xdr:nvSpPr>
      <xdr:spPr>
        <a:xfrm>
          <a:off x="7594111" y="159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39560</xdr:rowOff>
    </xdr:from>
    <xdr:to>
      <xdr:col>36</xdr:col>
      <xdr:colOff>165100</xdr:colOff>
      <xdr:row>94</xdr:row>
      <xdr:rowOff>141160</xdr:rowOff>
    </xdr:to>
    <xdr:sp macro="" textlink="">
      <xdr:nvSpPr>
        <xdr:cNvPr id="486" name="楕円 485"/>
        <xdr:cNvSpPr/>
      </xdr:nvSpPr>
      <xdr:spPr>
        <a:xfrm>
          <a:off x="6921500" y="161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157687</xdr:rowOff>
    </xdr:from>
    <xdr:ext cx="534377" cy="259045"/>
    <xdr:sp macro="" textlink="">
      <xdr:nvSpPr>
        <xdr:cNvPr id="487" name="テキスト ボックス 486"/>
        <xdr:cNvSpPr txBox="1"/>
      </xdr:nvSpPr>
      <xdr:spPr>
        <a:xfrm>
          <a:off x="6705111" y="1593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63827</xdr:rowOff>
    </xdr:from>
    <xdr:to>
      <xdr:col>85</xdr:col>
      <xdr:colOff>127000</xdr:colOff>
      <xdr:row>38</xdr:row>
      <xdr:rowOff>7874</xdr:rowOff>
    </xdr:to>
    <xdr:cxnSp macro="">
      <xdr:nvCxnSpPr>
        <xdr:cNvPr id="519" name="直線コネクタ 518"/>
        <xdr:cNvCxnSpPr/>
      </xdr:nvCxnSpPr>
      <xdr:spPr>
        <a:xfrm>
          <a:off x="15481300" y="6407477"/>
          <a:ext cx="838200" cy="11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0" name="消防費平均値テキスト"/>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63827</xdr:rowOff>
    </xdr:from>
    <xdr:to>
      <xdr:col>81</xdr:col>
      <xdr:colOff>50800</xdr:colOff>
      <xdr:row>38</xdr:row>
      <xdr:rowOff>13535</xdr:rowOff>
    </xdr:to>
    <xdr:cxnSp macro="">
      <xdr:nvCxnSpPr>
        <xdr:cNvPr id="522" name="直線コネクタ 521"/>
        <xdr:cNvCxnSpPr/>
      </xdr:nvCxnSpPr>
      <xdr:spPr>
        <a:xfrm flipV="1">
          <a:off x="14592300" y="6407477"/>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4" name="テキスト ボックス 523"/>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13535</xdr:rowOff>
    </xdr:from>
    <xdr:to>
      <xdr:col>76</xdr:col>
      <xdr:colOff>114300</xdr:colOff>
      <xdr:row>38</xdr:row>
      <xdr:rowOff>131535</xdr:rowOff>
    </xdr:to>
    <xdr:cxnSp macro="">
      <xdr:nvCxnSpPr>
        <xdr:cNvPr id="525" name="直線コネクタ 524"/>
        <xdr:cNvCxnSpPr/>
      </xdr:nvCxnSpPr>
      <xdr:spPr>
        <a:xfrm flipV="1">
          <a:off x="13703300" y="6528635"/>
          <a:ext cx="889000" cy="11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7" name="テキスト ボックス 526"/>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93545</xdr:rowOff>
    </xdr:from>
    <xdr:to>
      <xdr:col>71</xdr:col>
      <xdr:colOff>177800</xdr:colOff>
      <xdr:row>38</xdr:row>
      <xdr:rowOff>131535</xdr:rowOff>
    </xdr:to>
    <xdr:cxnSp macro="">
      <xdr:nvCxnSpPr>
        <xdr:cNvPr id="528" name="直線コネクタ 527"/>
        <xdr:cNvCxnSpPr/>
      </xdr:nvCxnSpPr>
      <xdr:spPr>
        <a:xfrm>
          <a:off x="12814300" y="6608645"/>
          <a:ext cx="889000" cy="3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39387</xdr:rowOff>
    </xdr:from>
    <xdr:ext cx="534377" cy="259045"/>
    <xdr:sp macro="" textlink="">
      <xdr:nvSpPr>
        <xdr:cNvPr id="530" name="テキスト ボックス 529"/>
        <xdr:cNvSpPr txBox="1"/>
      </xdr:nvSpPr>
      <xdr:spPr>
        <a:xfrm>
          <a:off x="13436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108293</xdr:rowOff>
    </xdr:from>
    <xdr:ext cx="534377" cy="259045"/>
    <xdr:sp macro="" textlink="">
      <xdr:nvSpPr>
        <xdr:cNvPr id="532" name="テキスト ボックス 531"/>
        <xdr:cNvSpPr txBox="1"/>
      </xdr:nvSpPr>
      <xdr:spPr>
        <a:xfrm>
          <a:off x="12547111" y="6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128524</xdr:rowOff>
    </xdr:from>
    <xdr:to>
      <xdr:col>85</xdr:col>
      <xdr:colOff>177800</xdr:colOff>
      <xdr:row>38</xdr:row>
      <xdr:rowOff>58674</xdr:rowOff>
    </xdr:to>
    <xdr:sp macro="" textlink="">
      <xdr:nvSpPr>
        <xdr:cNvPr id="538" name="楕円 537"/>
        <xdr:cNvSpPr/>
      </xdr:nvSpPr>
      <xdr:spPr>
        <a:xfrm>
          <a:off x="16268700" y="64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106951</xdr:rowOff>
    </xdr:from>
    <xdr:ext cx="534377" cy="259045"/>
    <xdr:sp macro="" textlink="">
      <xdr:nvSpPr>
        <xdr:cNvPr id="539" name="消防費該当値テキスト"/>
        <xdr:cNvSpPr txBox="1"/>
      </xdr:nvSpPr>
      <xdr:spPr>
        <a:xfrm>
          <a:off x="16370300" y="64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13027</xdr:rowOff>
    </xdr:from>
    <xdr:to>
      <xdr:col>81</xdr:col>
      <xdr:colOff>101600</xdr:colOff>
      <xdr:row>37</xdr:row>
      <xdr:rowOff>114627</xdr:rowOff>
    </xdr:to>
    <xdr:sp macro="" textlink="">
      <xdr:nvSpPr>
        <xdr:cNvPr id="540" name="楕円 539"/>
        <xdr:cNvSpPr/>
      </xdr:nvSpPr>
      <xdr:spPr>
        <a:xfrm>
          <a:off x="15430500" y="635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105754</xdr:rowOff>
    </xdr:from>
    <xdr:ext cx="534377" cy="259045"/>
    <xdr:sp macro="" textlink="">
      <xdr:nvSpPr>
        <xdr:cNvPr id="541" name="テキスト ボックス 540"/>
        <xdr:cNvSpPr txBox="1"/>
      </xdr:nvSpPr>
      <xdr:spPr>
        <a:xfrm>
          <a:off x="15214111" y="644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134184</xdr:rowOff>
    </xdr:from>
    <xdr:to>
      <xdr:col>76</xdr:col>
      <xdr:colOff>165100</xdr:colOff>
      <xdr:row>38</xdr:row>
      <xdr:rowOff>64334</xdr:rowOff>
    </xdr:to>
    <xdr:sp macro="" textlink="">
      <xdr:nvSpPr>
        <xdr:cNvPr id="542" name="楕円 541"/>
        <xdr:cNvSpPr/>
      </xdr:nvSpPr>
      <xdr:spPr>
        <a:xfrm>
          <a:off x="14541500" y="647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55462</xdr:rowOff>
    </xdr:from>
    <xdr:ext cx="534377" cy="259045"/>
    <xdr:sp macro="" textlink="">
      <xdr:nvSpPr>
        <xdr:cNvPr id="543" name="テキスト ボックス 542"/>
        <xdr:cNvSpPr txBox="1"/>
      </xdr:nvSpPr>
      <xdr:spPr>
        <a:xfrm>
          <a:off x="14325111" y="657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80735</xdr:rowOff>
    </xdr:from>
    <xdr:to>
      <xdr:col>72</xdr:col>
      <xdr:colOff>38100</xdr:colOff>
      <xdr:row>39</xdr:row>
      <xdr:rowOff>10885</xdr:rowOff>
    </xdr:to>
    <xdr:sp macro="" textlink="">
      <xdr:nvSpPr>
        <xdr:cNvPr id="544" name="楕円 543"/>
        <xdr:cNvSpPr/>
      </xdr:nvSpPr>
      <xdr:spPr>
        <a:xfrm>
          <a:off x="13652500" y="659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2012</xdr:rowOff>
    </xdr:from>
    <xdr:ext cx="534377" cy="259045"/>
    <xdr:sp macro="" textlink="">
      <xdr:nvSpPr>
        <xdr:cNvPr id="545" name="テキスト ボックス 544"/>
        <xdr:cNvSpPr txBox="1"/>
      </xdr:nvSpPr>
      <xdr:spPr>
        <a:xfrm>
          <a:off x="13436111" y="66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42745</xdr:rowOff>
    </xdr:from>
    <xdr:to>
      <xdr:col>67</xdr:col>
      <xdr:colOff>101600</xdr:colOff>
      <xdr:row>38</xdr:row>
      <xdr:rowOff>144345</xdr:rowOff>
    </xdr:to>
    <xdr:sp macro="" textlink="">
      <xdr:nvSpPr>
        <xdr:cNvPr id="546" name="楕円 545"/>
        <xdr:cNvSpPr/>
      </xdr:nvSpPr>
      <xdr:spPr>
        <a:xfrm>
          <a:off x="12763500" y="655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135472</xdr:rowOff>
    </xdr:from>
    <xdr:ext cx="534377" cy="259045"/>
    <xdr:sp macro="" textlink="">
      <xdr:nvSpPr>
        <xdr:cNvPr id="547" name="テキスト ボックス 546"/>
        <xdr:cNvSpPr txBox="1"/>
      </xdr:nvSpPr>
      <xdr:spPr>
        <a:xfrm>
          <a:off x="12547111" y="66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92494</xdr:rowOff>
    </xdr:from>
    <xdr:to>
      <xdr:col>85</xdr:col>
      <xdr:colOff>127000</xdr:colOff>
      <xdr:row>57</xdr:row>
      <xdr:rowOff>101619</xdr:rowOff>
    </xdr:to>
    <xdr:cxnSp macro="">
      <xdr:nvCxnSpPr>
        <xdr:cNvPr id="577" name="直線コネクタ 576"/>
        <xdr:cNvCxnSpPr/>
      </xdr:nvCxnSpPr>
      <xdr:spPr>
        <a:xfrm flipV="1">
          <a:off x="15481300" y="9865144"/>
          <a:ext cx="8382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78" name="教育費平均値テキスト"/>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129928</xdr:rowOff>
    </xdr:from>
    <xdr:to>
      <xdr:col>81</xdr:col>
      <xdr:colOff>50800</xdr:colOff>
      <xdr:row>57</xdr:row>
      <xdr:rowOff>101619</xdr:rowOff>
    </xdr:to>
    <xdr:cxnSp macro="">
      <xdr:nvCxnSpPr>
        <xdr:cNvPr id="580" name="直線コネクタ 579"/>
        <xdr:cNvCxnSpPr/>
      </xdr:nvCxnSpPr>
      <xdr:spPr>
        <a:xfrm>
          <a:off x="14592300" y="9731128"/>
          <a:ext cx="889000" cy="14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2" name="テキスト ボックス 581"/>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129928</xdr:rowOff>
    </xdr:from>
    <xdr:to>
      <xdr:col>76</xdr:col>
      <xdr:colOff>114300</xdr:colOff>
      <xdr:row>57</xdr:row>
      <xdr:rowOff>69406</xdr:rowOff>
    </xdr:to>
    <xdr:cxnSp macro="">
      <xdr:nvCxnSpPr>
        <xdr:cNvPr id="583" name="直線コネクタ 582"/>
        <xdr:cNvCxnSpPr/>
      </xdr:nvCxnSpPr>
      <xdr:spPr>
        <a:xfrm flipV="1">
          <a:off x="13703300" y="9731128"/>
          <a:ext cx="889000" cy="1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100519</xdr:rowOff>
    </xdr:from>
    <xdr:ext cx="534377" cy="259045"/>
    <xdr:sp macro="" textlink="">
      <xdr:nvSpPr>
        <xdr:cNvPr id="585" name="テキスト ボックス 584"/>
        <xdr:cNvSpPr txBox="1"/>
      </xdr:nvSpPr>
      <xdr:spPr>
        <a:xfrm>
          <a:off x="14325111" y="93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64605</xdr:rowOff>
    </xdr:from>
    <xdr:to>
      <xdr:col>71</xdr:col>
      <xdr:colOff>177800</xdr:colOff>
      <xdr:row>57</xdr:row>
      <xdr:rowOff>69406</xdr:rowOff>
    </xdr:to>
    <xdr:cxnSp macro="">
      <xdr:nvCxnSpPr>
        <xdr:cNvPr id="586" name="直線コネクタ 585"/>
        <xdr:cNvCxnSpPr/>
      </xdr:nvCxnSpPr>
      <xdr:spPr>
        <a:xfrm>
          <a:off x="12814300" y="9837255"/>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66629</xdr:rowOff>
    </xdr:from>
    <xdr:ext cx="534377" cy="259045"/>
    <xdr:sp macro="" textlink="">
      <xdr:nvSpPr>
        <xdr:cNvPr id="588" name="テキスト ボックス 587"/>
        <xdr:cNvSpPr txBox="1"/>
      </xdr:nvSpPr>
      <xdr:spPr>
        <a:xfrm>
          <a:off x="13436111" y="94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121911</xdr:rowOff>
    </xdr:from>
    <xdr:ext cx="534377" cy="259045"/>
    <xdr:sp macro="" textlink="">
      <xdr:nvSpPr>
        <xdr:cNvPr id="590" name="テキスト ボックス 589"/>
        <xdr:cNvSpPr txBox="1"/>
      </xdr:nvSpPr>
      <xdr:spPr>
        <a:xfrm>
          <a:off x="12547111" y="95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41694</xdr:rowOff>
    </xdr:from>
    <xdr:to>
      <xdr:col>85</xdr:col>
      <xdr:colOff>177800</xdr:colOff>
      <xdr:row>57</xdr:row>
      <xdr:rowOff>143294</xdr:rowOff>
    </xdr:to>
    <xdr:sp macro="" textlink="">
      <xdr:nvSpPr>
        <xdr:cNvPr id="596" name="楕円 595"/>
        <xdr:cNvSpPr/>
      </xdr:nvSpPr>
      <xdr:spPr>
        <a:xfrm>
          <a:off x="16268700" y="98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20121</xdr:rowOff>
    </xdr:from>
    <xdr:ext cx="534377" cy="259045"/>
    <xdr:sp macro="" textlink="">
      <xdr:nvSpPr>
        <xdr:cNvPr id="597" name="教育費該当値テキスト"/>
        <xdr:cNvSpPr txBox="1"/>
      </xdr:nvSpPr>
      <xdr:spPr>
        <a:xfrm>
          <a:off x="16370300" y="979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50819</xdr:rowOff>
    </xdr:from>
    <xdr:to>
      <xdr:col>81</xdr:col>
      <xdr:colOff>101600</xdr:colOff>
      <xdr:row>57</xdr:row>
      <xdr:rowOff>152419</xdr:rowOff>
    </xdr:to>
    <xdr:sp macro="" textlink="">
      <xdr:nvSpPr>
        <xdr:cNvPr id="598" name="楕円 597"/>
        <xdr:cNvSpPr/>
      </xdr:nvSpPr>
      <xdr:spPr>
        <a:xfrm>
          <a:off x="15430500" y="98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143546</xdr:rowOff>
    </xdr:from>
    <xdr:ext cx="534377" cy="259045"/>
    <xdr:sp macro="" textlink="">
      <xdr:nvSpPr>
        <xdr:cNvPr id="599" name="テキスト ボックス 598"/>
        <xdr:cNvSpPr txBox="1"/>
      </xdr:nvSpPr>
      <xdr:spPr>
        <a:xfrm>
          <a:off x="15214111" y="99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79128</xdr:rowOff>
    </xdr:from>
    <xdr:to>
      <xdr:col>76</xdr:col>
      <xdr:colOff>165100</xdr:colOff>
      <xdr:row>57</xdr:row>
      <xdr:rowOff>9278</xdr:rowOff>
    </xdr:to>
    <xdr:sp macro="" textlink="">
      <xdr:nvSpPr>
        <xdr:cNvPr id="600" name="楕円 599"/>
        <xdr:cNvSpPr/>
      </xdr:nvSpPr>
      <xdr:spPr>
        <a:xfrm>
          <a:off x="14541500" y="96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405</xdr:rowOff>
    </xdr:from>
    <xdr:ext cx="534377" cy="259045"/>
    <xdr:sp macro="" textlink="">
      <xdr:nvSpPr>
        <xdr:cNvPr id="601" name="テキスト ボックス 600"/>
        <xdr:cNvSpPr txBox="1"/>
      </xdr:nvSpPr>
      <xdr:spPr>
        <a:xfrm>
          <a:off x="14325111" y="977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18606</xdr:rowOff>
    </xdr:from>
    <xdr:to>
      <xdr:col>72</xdr:col>
      <xdr:colOff>38100</xdr:colOff>
      <xdr:row>57</xdr:row>
      <xdr:rowOff>120206</xdr:rowOff>
    </xdr:to>
    <xdr:sp macro="" textlink="">
      <xdr:nvSpPr>
        <xdr:cNvPr id="602" name="楕円 601"/>
        <xdr:cNvSpPr/>
      </xdr:nvSpPr>
      <xdr:spPr>
        <a:xfrm>
          <a:off x="13652500" y="979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111333</xdr:rowOff>
    </xdr:from>
    <xdr:ext cx="534377" cy="259045"/>
    <xdr:sp macro="" textlink="">
      <xdr:nvSpPr>
        <xdr:cNvPr id="603" name="テキスト ボックス 602"/>
        <xdr:cNvSpPr txBox="1"/>
      </xdr:nvSpPr>
      <xdr:spPr>
        <a:xfrm>
          <a:off x="13436111" y="988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13805</xdr:rowOff>
    </xdr:from>
    <xdr:to>
      <xdr:col>67</xdr:col>
      <xdr:colOff>101600</xdr:colOff>
      <xdr:row>57</xdr:row>
      <xdr:rowOff>115405</xdr:rowOff>
    </xdr:to>
    <xdr:sp macro="" textlink="">
      <xdr:nvSpPr>
        <xdr:cNvPr id="604" name="楕円 603"/>
        <xdr:cNvSpPr/>
      </xdr:nvSpPr>
      <xdr:spPr>
        <a:xfrm>
          <a:off x="12763500" y="978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106532</xdr:rowOff>
    </xdr:from>
    <xdr:ext cx="534377" cy="259045"/>
    <xdr:sp macro="" textlink="">
      <xdr:nvSpPr>
        <xdr:cNvPr id="605" name="テキスト ボックス 604"/>
        <xdr:cNvSpPr txBox="1"/>
      </xdr:nvSpPr>
      <xdr:spPr>
        <a:xfrm>
          <a:off x="12547111" y="987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9" name="テキスト ボックス 618"/>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1" name="テキスト ボックス 620"/>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3" name="テキスト ボックス 622"/>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1" name="直線コネクタ 630"/>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4" name="災害復旧費最大値テキスト"/>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5" name="直線コネクタ 634"/>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7" name="災害復旧費平均値テキスト"/>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8" name="フローチャート: 判断 637"/>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0" name="フローチャート: 判断 639"/>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1" name="テキスト ボックス 640"/>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3" name="フローチャート: 判断 642"/>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109600</xdr:rowOff>
    </xdr:from>
    <xdr:ext cx="378565" cy="259045"/>
    <xdr:sp macro="" textlink="">
      <xdr:nvSpPr>
        <xdr:cNvPr id="644" name="テキスト ボックス 643"/>
        <xdr:cNvSpPr txBox="1"/>
      </xdr:nvSpPr>
      <xdr:spPr>
        <a:xfrm>
          <a:off x="14403017" y="1296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6" name="フローチャート: 判断 645"/>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47007</xdr:rowOff>
    </xdr:from>
    <xdr:ext cx="378565" cy="259045"/>
    <xdr:sp macro="" textlink="">
      <xdr:nvSpPr>
        <xdr:cNvPr id="647" name="テキスト ボックス 646"/>
        <xdr:cNvSpPr txBox="1"/>
      </xdr:nvSpPr>
      <xdr:spPr>
        <a:xfrm>
          <a:off x="13514017" y="1307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8" name="フローチャート: 判断 647"/>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106878</xdr:rowOff>
    </xdr:from>
    <xdr:ext cx="378565" cy="259045"/>
    <xdr:sp macro="" textlink="">
      <xdr:nvSpPr>
        <xdr:cNvPr id="649" name="テキスト ボックス 648"/>
        <xdr:cNvSpPr txBox="1"/>
      </xdr:nvSpPr>
      <xdr:spPr>
        <a:xfrm>
          <a:off x="12625017" y="131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52108</xdr:rowOff>
    </xdr:from>
    <xdr:to>
      <xdr:col>85</xdr:col>
      <xdr:colOff>127000</xdr:colOff>
      <xdr:row>95</xdr:row>
      <xdr:rowOff>65348</xdr:rowOff>
    </xdr:to>
    <xdr:cxnSp macro="">
      <xdr:nvCxnSpPr>
        <xdr:cNvPr id="693" name="直線コネクタ 692"/>
        <xdr:cNvCxnSpPr/>
      </xdr:nvCxnSpPr>
      <xdr:spPr>
        <a:xfrm flipV="1">
          <a:off x="15481300" y="16339858"/>
          <a:ext cx="8382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152767</xdr:rowOff>
    </xdr:from>
    <xdr:ext cx="534377" cy="259045"/>
    <xdr:sp macro="" textlink="">
      <xdr:nvSpPr>
        <xdr:cNvPr id="694" name="公債費平均値テキスト"/>
        <xdr:cNvSpPr txBox="1"/>
      </xdr:nvSpPr>
      <xdr:spPr>
        <a:xfrm>
          <a:off x="16370300" y="16440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65348</xdr:rowOff>
    </xdr:from>
    <xdr:to>
      <xdr:col>81</xdr:col>
      <xdr:colOff>50800</xdr:colOff>
      <xdr:row>95</xdr:row>
      <xdr:rowOff>71520</xdr:rowOff>
    </xdr:to>
    <xdr:cxnSp macro="">
      <xdr:nvCxnSpPr>
        <xdr:cNvPr id="696" name="直線コネクタ 695"/>
        <xdr:cNvCxnSpPr/>
      </xdr:nvCxnSpPr>
      <xdr:spPr>
        <a:xfrm flipV="1">
          <a:off x="14592300" y="1635309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86720</xdr:rowOff>
    </xdr:from>
    <xdr:ext cx="534377" cy="259045"/>
    <xdr:sp macro="" textlink="">
      <xdr:nvSpPr>
        <xdr:cNvPr id="698" name="テキスト ボックス 697"/>
        <xdr:cNvSpPr txBox="1"/>
      </xdr:nvSpPr>
      <xdr:spPr>
        <a:xfrm>
          <a:off x="15214111" y="165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71520</xdr:rowOff>
    </xdr:from>
    <xdr:to>
      <xdr:col>76</xdr:col>
      <xdr:colOff>114300</xdr:colOff>
      <xdr:row>95</xdr:row>
      <xdr:rowOff>78360</xdr:rowOff>
    </xdr:to>
    <xdr:cxnSp macro="">
      <xdr:nvCxnSpPr>
        <xdr:cNvPr id="699" name="直線コネクタ 698"/>
        <xdr:cNvCxnSpPr/>
      </xdr:nvCxnSpPr>
      <xdr:spPr>
        <a:xfrm flipV="1">
          <a:off x="13703300" y="16359270"/>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93921</xdr:rowOff>
    </xdr:from>
    <xdr:ext cx="534377" cy="259045"/>
    <xdr:sp macro="" textlink="">
      <xdr:nvSpPr>
        <xdr:cNvPr id="701" name="テキスト ボックス 700"/>
        <xdr:cNvSpPr txBox="1"/>
      </xdr:nvSpPr>
      <xdr:spPr>
        <a:xfrm>
          <a:off x="14325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76873</xdr:rowOff>
    </xdr:from>
    <xdr:to>
      <xdr:col>71</xdr:col>
      <xdr:colOff>177800</xdr:colOff>
      <xdr:row>95</xdr:row>
      <xdr:rowOff>78360</xdr:rowOff>
    </xdr:to>
    <xdr:cxnSp macro="">
      <xdr:nvCxnSpPr>
        <xdr:cNvPr id="702" name="直線コネクタ 701"/>
        <xdr:cNvCxnSpPr/>
      </xdr:nvCxnSpPr>
      <xdr:spPr>
        <a:xfrm>
          <a:off x="12814300" y="16364623"/>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81081</xdr:rowOff>
    </xdr:from>
    <xdr:ext cx="534377" cy="259045"/>
    <xdr:sp macro="" textlink="">
      <xdr:nvSpPr>
        <xdr:cNvPr id="704" name="テキスト ボックス 703"/>
        <xdr:cNvSpPr txBox="1"/>
      </xdr:nvSpPr>
      <xdr:spPr>
        <a:xfrm>
          <a:off x="13436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86682</xdr:rowOff>
    </xdr:from>
    <xdr:ext cx="534377" cy="259045"/>
    <xdr:sp macro="" textlink="">
      <xdr:nvSpPr>
        <xdr:cNvPr id="706" name="テキスト ボックス 705"/>
        <xdr:cNvSpPr txBox="1"/>
      </xdr:nvSpPr>
      <xdr:spPr>
        <a:xfrm>
          <a:off x="12547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1308</xdr:rowOff>
    </xdr:from>
    <xdr:to>
      <xdr:col>85</xdr:col>
      <xdr:colOff>177800</xdr:colOff>
      <xdr:row>95</xdr:row>
      <xdr:rowOff>102908</xdr:rowOff>
    </xdr:to>
    <xdr:sp macro="" textlink="">
      <xdr:nvSpPr>
        <xdr:cNvPr id="712" name="楕円 711"/>
        <xdr:cNvSpPr/>
      </xdr:nvSpPr>
      <xdr:spPr>
        <a:xfrm>
          <a:off x="16268700" y="1628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24185</xdr:rowOff>
    </xdr:from>
    <xdr:ext cx="534377" cy="259045"/>
    <xdr:sp macro="" textlink="">
      <xdr:nvSpPr>
        <xdr:cNvPr id="713" name="公債費該当値テキスト"/>
        <xdr:cNvSpPr txBox="1"/>
      </xdr:nvSpPr>
      <xdr:spPr>
        <a:xfrm>
          <a:off x="16370300" y="1614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14548</xdr:rowOff>
    </xdr:from>
    <xdr:to>
      <xdr:col>81</xdr:col>
      <xdr:colOff>101600</xdr:colOff>
      <xdr:row>95</xdr:row>
      <xdr:rowOff>116148</xdr:rowOff>
    </xdr:to>
    <xdr:sp macro="" textlink="">
      <xdr:nvSpPr>
        <xdr:cNvPr id="714" name="楕円 713"/>
        <xdr:cNvSpPr/>
      </xdr:nvSpPr>
      <xdr:spPr>
        <a:xfrm>
          <a:off x="15430500" y="163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132675</xdr:rowOff>
    </xdr:from>
    <xdr:ext cx="534377" cy="259045"/>
    <xdr:sp macro="" textlink="">
      <xdr:nvSpPr>
        <xdr:cNvPr id="715" name="テキスト ボックス 714"/>
        <xdr:cNvSpPr txBox="1"/>
      </xdr:nvSpPr>
      <xdr:spPr>
        <a:xfrm>
          <a:off x="15214111" y="1607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20720</xdr:rowOff>
    </xdr:from>
    <xdr:to>
      <xdr:col>76</xdr:col>
      <xdr:colOff>165100</xdr:colOff>
      <xdr:row>95</xdr:row>
      <xdr:rowOff>122320</xdr:rowOff>
    </xdr:to>
    <xdr:sp macro="" textlink="">
      <xdr:nvSpPr>
        <xdr:cNvPr id="716" name="楕円 715"/>
        <xdr:cNvSpPr/>
      </xdr:nvSpPr>
      <xdr:spPr>
        <a:xfrm>
          <a:off x="14541500" y="163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138847</xdr:rowOff>
    </xdr:from>
    <xdr:ext cx="534377" cy="259045"/>
    <xdr:sp macro="" textlink="">
      <xdr:nvSpPr>
        <xdr:cNvPr id="717" name="テキスト ボックス 716"/>
        <xdr:cNvSpPr txBox="1"/>
      </xdr:nvSpPr>
      <xdr:spPr>
        <a:xfrm>
          <a:off x="14325111" y="1608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27560</xdr:rowOff>
    </xdr:from>
    <xdr:to>
      <xdr:col>72</xdr:col>
      <xdr:colOff>38100</xdr:colOff>
      <xdr:row>95</xdr:row>
      <xdr:rowOff>129160</xdr:rowOff>
    </xdr:to>
    <xdr:sp macro="" textlink="">
      <xdr:nvSpPr>
        <xdr:cNvPr id="718" name="楕円 717"/>
        <xdr:cNvSpPr/>
      </xdr:nvSpPr>
      <xdr:spPr>
        <a:xfrm>
          <a:off x="13652500" y="1631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145687</xdr:rowOff>
    </xdr:from>
    <xdr:ext cx="534377" cy="259045"/>
    <xdr:sp macro="" textlink="">
      <xdr:nvSpPr>
        <xdr:cNvPr id="719" name="テキスト ボックス 718"/>
        <xdr:cNvSpPr txBox="1"/>
      </xdr:nvSpPr>
      <xdr:spPr>
        <a:xfrm>
          <a:off x="13436111" y="1609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26073</xdr:rowOff>
    </xdr:from>
    <xdr:to>
      <xdr:col>67</xdr:col>
      <xdr:colOff>101600</xdr:colOff>
      <xdr:row>95</xdr:row>
      <xdr:rowOff>127673</xdr:rowOff>
    </xdr:to>
    <xdr:sp macro="" textlink="">
      <xdr:nvSpPr>
        <xdr:cNvPr id="720" name="楕円 719"/>
        <xdr:cNvSpPr/>
      </xdr:nvSpPr>
      <xdr:spPr>
        <a:xfrm>
          <a:off x="12763500" y="163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144200</xdr:rowOff>
    </xdr:from>
    <xdr:ext cx="534377" cy="259045"/>
    <xdr:sp macro="" textlink="">
      <xdr:nvSpPr>
        <xdr:cNvPr id="721" name="テキスト ボックス 720"/>
        <xdr:cNvSpPr txBox="1"/>
      </xdr:nvSpPr>
      <xdr:spPr>
        <a:xfrm>
          <a:off x="12547111" y="1608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86360</xdr:rowOff>
    </xdr:from>
    <xdr:to>
      <xdr:col>116</xdr:col>
      <xdr:colOff>62864</xdr:colOff>
      <xdr:row>39</xdr:row>
      <xdr:rowOff>44450</xdr:rowOff>
    </xdr:to>
    <xdr:cxnSp macro="">
      <xdr:nvCxnSpPr>
        <xdr:cNvPr id="745" name="直線コネクタ 744"/>
        <xdr:cNvCxnSpPr/>
      </xdr:nvCxnSpPr>
      <xdr:spPr>
        <a:xfrm flipV="1">
          <a:off x="22159595" y="5572760"/>
          <a:ext cx="1269"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33037</xdr:rowOff>
    </xdr:from>
    <xdr:ext cx="469744" cy="259045"/>
    <xdr:sp macro="" textlink="">
      <xdr:nvSpPr>
        <xdr:cNvPr id="748" name="諸支出金最大値テキスト"/>
        <xdr:cNvSpPr txBox="1"/>
      </xdr:nvSpPr>
      <xdr:spPr>
        <a:xfrm>
          <a:off x="22212300" y="534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86360</xdr:rowOff>
    </xdr:from>
    <xdr:to>
      <xdr:col>116</xdr:col>
      <xdr:colOff>152400</xdr:colOff>
      <xdr:row>32</xdr:row>
      <xdr:rowOff>86360</xdr:rowOff>
    </xdr:to>
    <xdr:cxnSp macro="">
      <xdr:nvCxnSpPr>
        <xdr:cNvPr id="749" name="直線コネクタ 748"/>
        <xdr:cNvCxnSpPr/>
      </xdr:nvCxnSpPr>
      <xdr:spPr>
        <a:xfrm>
          <a:off x="22072600" y="557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86360</xdr:rowOff>
    </xdr:from>
    <xdr:to>
      <xdr:col>116</xdr:col>
      <xdr:colOff>63500</xdr:colOff>
      <xdr:row>32</xdr:row>
      <xdr:rowOff>115316</xdr:rowOff>
    </xdr:to>
    <xdr:cxnSp macro="">
      <xdr:nvCxnSpPr>
        <xdr:cNvPr id="750" name="直線コネクタ 749"/>
        <xdr:cNvCxnSpPr/>
      </xdr:nvCxnSpPr>
      <xdr:spPr>
        <a:xfrm>
          <a:off x="21323300" y="5401310"/>
          <a:ext cx="838200" cy="20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55897</xdr:rowOff>
    </xdr:from>
    <xdr:ext cx="378565" cy="259045"/>
    <xdr:sp macro="" textlink="">
      <xdr:nvSpPr>
        <xdr:cNvPr id="751" name="諸支出金平均値テキスト"/>
        <xdr:cNvSpPr txBox="1"/>
      </xdr:nvSpPr>
      <xdr:spPr>
        <a:xfrm>
          <a:off x="22212300" y="6570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77470</xdr:rowOff>
    </xdr:from>
    <xdr:to>
      <xdr:col>116</xdr:col>
      <xdr:colOff>114300</xdr:colOff>
      <xdr:row>39</xdr:row>
      <xdr:rowOff>7620</xdr:rowOff>
    </xdr:to>
    <xdr:sp macro="" textlink="">
      <xdr:nvSpPr>
        <xdr:cNvPr id="752" name="フローチャート: 判断 751"/>
        <xdr:cNvSpPr/>
      </xdr:nvSpPr>
      <xdr:spPr>
        <a:xfrm>
          <a:off x="221107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166370</xdr:rowOff>
    </xdr:from>
    <xdr:to>
      <xdr:col>111</xdr:col>
      <xdr:colOff>177800</xdr:colOff>
      <xdr:row>31</xdr:row>
      <xdr:rowOff>86360</xdr:rowOff>
    </xdr:to>
    <xdr:cxnSp macro="">
      <xdr:nvCxnSpPr>
        <xdr:cNvPr id="753" name="直線コネクタ 752"/>
        <xdr:cNvCxnSpPr/>
      </xdr:nvCxnSpPr>
      <xdr:spPr>
        <a:xfrm>
          <a:off x="20434300" y="53098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59182</xdr:rowOff>
    </xdr:from>
    <xdr:to>
      <xdr:col>112</xdr:col>
      <xdr:colOff>38100</xdr:colOff>
      <xdr:row>38</xdr:row>
      <xdr:rowOff>160782</xdr:rowOff>
    </xdr:to>
    <xdr:sp macro="" textlink="">
      <xdr:nvSpPr>
        <xdr:cNvPr id="754" name="フローチャート: 判断 753"/>
        <xdr:cNvSpPr/>
      </xdr:nvSpPr>
      <xdr:spPr>
        <a:xfrm>
          <a:off x="212725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151909</xdr:rowOff>
    </xdr:from>
    <xdr:ext cx="378565" cy="259045"/>
    <xdr:sp macro="" textlink="">
      <xdr:nvSpPr>
        <xdr:cNvPr id="755" name="テキスト ボックス 754"/>
        <xdr:cNvSpPr txBox="1"/>
      </xdr:nvSpPr>
      <xdr:spPr>
        <a:xfrm>
          <a:off x="21134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166370</xdr:rowOff>
    </xdr:from>
    <xdr:to>
      <xdr:col>107</xdr:col>
      <xdr:colOff>50800</xdr:colOff>
      <xdr:row>31</xdr:row>
      <xdr:rowOff>79502</xdr:rowOff>
    </xdr:to>
    <xdr:cxnSp macro="">
      <xdr:nvCxnSpPr>
        <xdr:cNvPr id="756" name="直線コネクタ 755"/>
        <xdr:cNvCxnSpPr/>
      </xdr:nvCxnSpPr>
      <xdr:spPr>
        <a:xfrm flipV="1">
          <a:off x="19545300" y="530987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146812</xdr:rowOff>
    </xdr:from>
    <xdr:to>
      <xdr:col>107</xdr:col>
      <xdr:colOff>101600</xdr:colOff>
      <xdr:row>38</xdr:row>
      <xdr:rowOff>76962</xdr:rowOff>
    </xdr:to>
    <xdr:sp macro="" textlink="">
      <xdr:nvSpPr>
        <xdr:cNvPr id="757" name="フローチャート: 判断 756"/>
        <xdr:cNvSpPr/>
      </xdr:nvSpPr>
      <xdr:spPr>
        <a:xfrm>
          <a:off x="20383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68089</xdr:rowOff>
    </xdr:from>
    <xdr:ext cx="378565" cy="259045"/>
    <xdr:sp macro="" textlink="">
      <xdr:nvSpPr>
        <xdr:cNvPr id="758" name="テキスト ボックス 757"/>
        <xdr:cNvSpPr txBox="1"/>
      </xdr:nvSpPr>
      <xdr:spPr>
        <a:xfrm>
          <a:off x="20245017" y="658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79502</xdr:rowOff>
    </xdr:from>
    <xdr:to>
      <xdr:col>102</xdr:col>
      <xdr:colOff>114300</xdr:colOff>
      <xdr:row>31</xdr:row>
      <xdr:rowOff>97790</xdr:rowOff>
    </xdr:to>
    <xdr:cxnSp macro="">
      <xdr:nvCxnSpPr>
        <xdr:cNvPr id="759" name="直線コネクタ 758"/>
        <xdr:cNvCxnSpPr/>
      </xdr:nvCxnSpPr>
      <xdr:spPr>
        <a:xfrm flipV="1">
          <a:off x="18656300" y="53944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44704</xdr:rowOff>
    </xdr:from>
    <xdr:to>
      <xdr:col>102</xdr:col>
      <xdr:colOff>165100</xdr:colOff>
      <xdr:row>38</xdr:row>
      <xdr:rowOff>146304</xdr:rowOff>
    </xdr:to>
    <xdr:sp macro="" textlink="">
      <xdr:nvSpPr>
        <xdr:cNvPr id="760" name="フローチャート: 判断 759"/>
        <xdr:cNvSpPr/>
      </xdr:nvSpPr>
      <xdr:spPr>
        <a:xfrm>
          <a:off x="19494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137431</xdr:rowOff>
    </xdr:from>
    <xdr:ext cx="378565" cy="259045"/>
    <xdr:sp macro="" textlink="">
      <xdr:nvSpPr>
        <xdr:cNvPr id="761" name="テキスト ボックス 760"/>
        <xdr:cNvSpPr txBox="1"/>
      </xdr:nvSpPr>
      <xdr:spPr>
        <a:xfrm>
          <a:off x="19356017" y="665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65278</xdr:rowOff>
    </xdr:from>
    <xdr:to>
      <xdr:col>98</xdr:col>
      <xdr:colOff>38100</xdr:colOff>
      <xdr:row>38</xdr:row>
      <xdr:rowOff>166878</xdr:rowOff>
    </xdr:to>
    <xdr:sp macro="" textlink="">
      <xdr:nvSpPr>
        <xdr:cNvPr id="762" name="フローチャート: 判断 761"/>
        <xdr:cNvSpPr/>
      </xdr:nvSpPr>
      <xdr:spPr>
        <a:xfrm>
          <a:off x="18605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158005</xdr:rowOff>
    </xdr:from>
    <xdr:ext cx="378565" cy="259045"/>
    <xdr:sp macro="" textlink="">
      <xdr:nvSpPr>
        <xdr:cNvPr id="763" name="テキスト ボックス 762"/>
        <xdr:cNvSpPr txBox="1"/>
      </xdr:nvSpPr>
      <xdr:spPr>
        <a:xfrm>
          <a:off x="18467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64516</xdr:rowOff>
    </xdr:from>
    <xdr:to>
      <xdr:col>116</xdr:col>
      <xdr:colOff>114300</xdr:colOff>
      <xdr:row>32</xdr:row>
      <xdr:rowOff>166116</xdr:rowOff>
    </xdr:to>
    <xdr:sp macro="" textlink="">
      <xdr:nvSpPr>
        <xdr:cNvPr id="769" name="楕円 768"/>
        <xdr:cNvSpPr/>
      </xdr:nvSpPr>
      <xdr:spPr>
        <a:xfrm>
          <a:off x="22110700" y="555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160037</xdr:rowOff>
    </xdr:from>
    <xdr:ext cx="469744" cy="259045"/>
    <xdr:sp macro="" textlink="">
      <xdr:nvSpPr>
        <xdr:cNvPr id="770" name="諸支出金該当値テキスト"/>
        <xdr:cNvSpPr txBox="1"/>
      </xdr:nvSpPr>
      <xdr:spPr>
        <a:xfrm>
          <a:off x="222123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35560</xdr:rowOff>
    </xdr:from>
    <xdr:to>
      <xdr:col>112</xdr:col>
      <xdr:colOff>38100</xdr:colOff>
      <xdr:row>31</xdr:row>
      <xdr:rowOff>137160</xdr:rowOff>
    </xdr:to>
    <xdr:sp macro="" textlink="">
      <xdr:nvSpPr>
        <xdr:cNvPr id="771" name="楕円 770"/>
        <xdr:cNvSpPr/>
      </xdr:nvSpPr>
      <xdr:spPr>
        <a:xfrm>
          <a:off x="21272500" y="53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153687</xdr:rowOff>
    </xdr:from>
    <xdr:ext cx="469744" cy="259045"/>
    <xdr:sp macro="" textlink="">
      <xdr:nvSpPr>
        <xdr:cNvPr id="772" name="テキスト ボックス 771"/>
        <xdr:cNvSpPr txBox="1"/>
      </xdr:nvSpPr>
      <xdr:spPr>
        <a:xfrm>
          <a:off x="21088428" y="512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115570</xdr:rowOff>
    </xdr:from>
    <xdr:to>
      <xdr:col>107</xdr:col>
      <xdr:colOff>101600</xdr:colOff>
      <xdr:row>31</xdr:row>
      <xdr:rowOff>45720</xdr:rowOff>
    </xdr:to>
    <xdr:sp macro="" textlink="">
      <xdr:nvSpPr>
        <xdr:cNvPr id="773" name="楕円 772"/>
        <xdr:cNvSpPr/>
      </xdr:nvSpPr>
      <xdr:spPr>
        <a:xfrm>
          <a:off x="20383500" y="52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62247</xdr:rowOff>
    </xdr:from>
    <xdr:ext cx="469744" cy="259045"/>
    <xdr:sp macro="" textlink="">
      <xdr:nvSpPr>
        <xdr:cNvPr id="774" name="テキスト ボックス 773"/>
        <xdr:cNvSpPr txBox="1"/>
      </xdr:nvSpPr>
      <xdr:spPr>
        <a:xfrm>
          <a:off x="20199428" y="50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28702</xdr:rowOff>
    </xdr:from>
    <xdr:to>
      <xdr:col>102</xdr:col>
      <xdr:colOff>165100</xdr:colOff>
      <xdr:row>31</xdr:row>
      <xdr:rowOff>130302</xdr:rowOff>
    </xdr:to>
    <xdr:sp macro="" textlink="">
      <xdr:nvSpPr>
        <xdr:cNvPr id="775" name="楕円 774"/>
        <xdr:cNvSpPr/>
      </xdr:nvSpPr>
      <xdr:spPr>
        <a:xfrm>
          <a:off x="19494500" y="53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146829</xdr:rowOff>
    </xdr:from>
    <xdr:ext cx="469744" cy="259045"/>
    <xdr:sp macro="" textlink="">
      <xdr:nvSpPr>
        <xdr:cNvPr id="776" name="テキスト ボックス 775"/>
        <xdr:cNvSpPr txBox="1"/>
      </xdr:nvSpPr>
      <xdr:spPr>
        <a:xfrm>
          <a:off x="19310428" y="51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46990</xdr:rowOff>
    </xdr:from>
    <xdr:to>
      <xdr:col>98</xdr:col>
      <xdr:colOff>38100</xdr:colOff>
      <xdr:row>31</xdr:row>
      <xdr:rowOff>148590</xdr:rowOff>
    </xdr:to>
    <xdr:sp macro="" textlink="">
      <xdr:nvSpPr>
        <xdr:cNvPr id="777" name="楕円 776"/>
        <xdr:cNvSpPr/>
      </xdr:nvSpPr>
      <xdr:spPr>
        <a:xfrm>
          <a:off x="18605500" y="53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165117</xdr:rowOff>
    </xdr:from>
    <xdr:ext cx="469744" cy="259045"/>
    <xdr:sp macro="" textlink="">
      <xdr:nvSpPr>
        <xdr:cNvPr id="778" name="テキスト ボックス 777"/>
        <xdr:cNvSpPr txBox="1"/>
      </xdr:nvSpPr>
      <xdr:spPr>
        <a:xfrm>
          <a:off x="18421428" y="513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民生費は、住民一人当たり約</a:t>
          </a:r>
          <a:r>
            <a:rPr kumimoji="1" lang="en-US" altLang="ja-JP" sz="1100">
              <a:solidFill>
                <a:schemeClr val="dk1"/>
              </a:solidFill>
              <a:effectLst/>
              <a:latin typeface="+mn-lt"/>
              <a:ea typeface="+mn-ea"/>
              <a:cs typeface="+mn-cs"/>
            </a:rPr>
            <a:t>215,025</a:t>
          </a:r>
          <a:r>
            <a:rPr kumimoji="1" lang="ja-JP" altLang="ja-JP" sz="1100">
              <a:solidFill>
                <a:schemeClr val="dk1"/>
              </a:solidFill>
              <a:effectLst/>
              <a:latin typeface="+mn-lt"/>
              <a:ea typeface="+mn-ea"/>
              <a:cs typeface="+mn-cs"/>
            </a:rPr>
            <a:t>円となっており、決算額全体の約</a:t>
          </a:r>
          <a:r>
            <a:rPr kumimoji="1" lang="en-US" altLang="ja-JP" sz="1100">
              <a:solidFill>
                <a:schemeClr val="dk1"/>
              </a:solidFill>
              <a:effectLst/>
              <a:latin typeface="+mn-lt"/>
              <a:ea typeface="+mn-ea"/>
              <a:cs typeface="+mn-cs"/>
            </a:rPr>
            <a:t>48.7</a:t>
          </a:r>
          <a:r>
            <a:rPr kumimoji="1" lang="ja-JP" altLang="ja-JP" sz="1100">
              <a:solidFill>
                <a:schemeClr val="dk1"/>
              </a:solidFill>
              <a:effectLst/>
              <a:latin typeface="+mn-lt"/>
              <a:ea typeface="+mn-ea"/>
              <a:cs typeface="+mn-cs"/>
            </a:rPr>
            <a:t>％を占めている。類似団体も含め増加傾向にあるが、子ども・子育て支援や、障害者福祉など社会保障費によるものである。</a:t>
          </a:r>
          <a:r>
            <a:rPr lang="ja-JP" altLang="ja-JP" sz="1100">
              <a:solidFill>
                <a:schemeClr val="dk1"/>
              </a:solidFill>
              <a:effectLst/>
              <a:latin typeface="+mn-lt"/>
              <a:ea typeface="+mn-ea"/>
              <a:cs typeface="+mn-cs"/>
            </a:rPr>
            <a:t>また、令和４年度は</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8,920</a:t>
          </a:r>
          <a:r>
            <a:rPr kumimoji="1" lang="ja-JP" altLang="ja-JP" sz="1100">
              <a:solidFill>
                <a:schemeClr val="dk1"/>
              </a:solidFill>
              <a:effectLst/>
              <a:latin typeface="+mn-lt"/>
              <a:ea typeface="+mn-ea"/>
              <a:cs typeface="+mn-cs"/>
            </a:rPr>
            <a:t>円減少しているが、子育て世帯の臨時特別給付金事業や住民税非課税世帯等臨時特別給付金事業の減によるものである。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土木費は、住民一人当たり約</a:t>
          </a:r>
          <a:r>
            <a:rPr kumimoji="1" lang="en-US" altLang="ja-JP" sz="1100">
              <a:solidFill>
                <a:schemeClr val="dk1"/>
              </a:solidFill>
              <a:effectLst/>
              <a:latin typeface="+mn-lt"/>
              <a:ea typeface="+mn-ea"/>
              <a:cs typeface="+mn-cs"/>
            </a:rPr>
            <a:t>48,831</a:t>
          </a:r>
          <a:r>
            <a:rPr kumimoji="1" lang="ja-JP" altLang="ja-JP" sz="1100">
              <a:solidFill>
                <a:schemeClr val="dk1"/>
              </a:solidFill>
              <a:effectLst/>
              <a:latin typeface="+mn-lt"/>
              <a:ea typeface="+mn-ea"/>
              <a:cs typeface="+mn-cs"/>
            </a:rPr>
            <a:t>円となっており、決算額全体の約</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％を占めている。令和元年度から増加傾向にあるが、これは中心市街地の活性化や、四国横断自動車道関連経費の増等によるものである。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徳島県徳島市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は、行財政改革推進プランに基づく取り組みを推進し、経費の削減、効率的かつ効果的な財政運営に努めた結果、前年度に引き続き財政調整基金を取り崩すことなく実質収支は黒字となったが、前年度実質収支より</a:t>
          </a:r>
          <a:r>
            <a:rPr kumimoji="1" lang="en-US" altLang="ja-JP" sz="1100">
              <a:solidFill>
                <a:schemeClr val="dk1"/>
              </a:solidFill>
              <a:effectLst/>
              <a:latin typeface="+mn-lt"/>
              <a:ea typeface="+mn-ea"/>
              <a:cs typeface="+mn-cs"/>
            </a:rPr>
            <a:t>1.75</a:t>
          </a:r>
          <a:r>
            <a:rPr kumimoji="1" lang="ja-JP" altLang="ja-JP" sz="1100">
              <a:solidFill>
                <a:schemeClr val="dk1"/>
              </a:solidFill>
              <a:effectLst/>
              <a:latin typeface="+mn-lt"/>
              <a:ea typeface="+mn-ea"/>
              <a:cs typeface="+mn-cs"/>
            </a:rPr>
            <a:t>ポイント減少したことにより実質単年度収支は赤字となった。また、今後、社会保障関係経費である扶助費の増加等が見込まれる中、人口減少等の影響により市税収入の大幅な伸びは見込めず、感染症や物価高騰等の影響も重なり、不透明な財政状況のもとで市政運営が想定される。そのため、財政力の強化に向けた取り組みを中心に財政基盤の一層の強化に努めなければならな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徳島県徳島市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令和４年度は、全ての会計において黒字となっている。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年度には国民健康保険事業特別会計において赤字決算であったものの、被保険者の減少に伴う保険給付費が減少したことにより黒字に転じており、平成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年度以降は全ての会計において黒字を保っている。</a:t>
          </a:r>
          <a:endParaRPr lang="ja-JP" altLang="ja-JP" sz="1400">
            <a:effectLst/>
          </a:endParaRPr>
        </a:p>
        <a:p>
          <a:r>
            <a:rPr kumimoji="1" lang="ja-JP" altLang="ja-JP" sz="1100">
              <a:solidFill>
                <a:schemeClr val="dk1"/>
              </a:solidFill>
              <a:effectLst/>
              <a:latin typeface="+mn-lt"/>
              <a:ea typeface="+mn-ea"/>
              <a:cs typeface="+mn-cs"/>
            </a:rPr>
            <a:t>　引き続き、全ての会計において黒字を維持できるよう努める。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113807262</v>
      </c>
      <c r="BO4" s="415"/>
      <c r="BP4" s="415"/>
      <c r="BQ4" s="415"/>
      <c r="BR4" s="415"/>
      <c r="BS4" s="415"/>
      <c r="BT4" s="415"/>
      <c r="BU4" s="416"/>
      <c r="BV4" s="414">
        <v>116536273</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5.3</v>
      </c>
      <c r="CU4" s="589"/>
      <c r="CV4" s="589"/>
      <c r="CW4" s="589"/>
      <c r="CX4" s="589"/>
      <c r="CY4" s="589"/>
      <c r="CZ4" s="589"/>
      <c r="DA4" s="590"/>
      <c r="DB4" s="588">
        <v>7.1</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110004708</v>
      </c>
      <c r="BO5" s="420"/>
      <c r="BP5" s="420"/>
      <c r="BQ5" s="420"/>
      <c r="BR5" s="420"/>
      <c r="BS5" s="420"/>
      <c r="BT5" s="420"/>
      <c r="BU5" s="421"/>
      <c r="BV5" s="419">
        <v>111981451</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97.1</v>
      </c>
      <c r="CU5" s="390"/>
      <c r="CV5" s="390"/>
      <c r="CW5" s="390"/>
      <c r="CX5" s="390"/>
      <c r="CY5" s="390"/>
      <c r="CZ5" s="390"/>
      <c r="DA5" s="391"/>
      <c r="DB5" s="389">
        <v>92</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96</v>
      </c>
      <c r="AV6" s="470"/>
      <c r="AW6" s="470"/>
      <c r="AX6" s="470"/>
      <c r="AY6" s="399" t="s">
        <v>104</v>
      </c>
      <c r="AZ6" s="400"/>
      <c r="BA6" s="400"/>
      <c r="BB6" s="400"/>
      <c r="BC6" s="400"/>
      <c r="BD6" s="400"/>
      <c r="BE6" s="400"/>
      <c r="BF6" s="400"/>
      <c r="BG6" s="400"/>
      <c r="BH6" s="400"/>
      <c r="BI6" s="400"/>
      <c r="BJ6" s="400"/>
      <c r="BK6" s="400"/>
      <c r="BL6" s="400"/>
      <c r="BM6" s="401"/>
      <c r="BN6" s="419">
        <v>3802554</v>
      </c>
      <c r="BO6" s="420"/>
      <c r="BP6" s="420"/>
      <c r="BQ6" s="420"/>
      <c r="BR6" s="420"/>
      <c r="BS6" s="420"/>
      <c r="BT6" s="420"/>
      <c r="BU6" s="421"/>
      <c r="BV6" s="419">
        <v>4554822</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99.3</v>
      </c>
      <c r="CU6" s="563"/>
      <c r="CV6" s="563"/>
      <c r="CW6" s="563"/>
      <c r="CX6" s="563"/>
      <c r="CY6" s="563"/>
      <c r="CZ6" s="563"/>
      <c r="DA6" s="564"/>
      <c r="DB6" s="562">
        <v>97.8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96</v>
      </c>
      <c r="AV7" s="470"/>
      <c r="AW7" s="470"/>
      <c r="AX7" s="470"/>
      <c r="AY7" s="399" t="s">
        <v>107</v>
      </c>
      <c r="AZ7" s="400"/>
      <c r="BA7" s="400"/>
      <c r="BB7" s="400"/>
      <c r="BC7" s="400"/>
      <c r="BD7" s="400"/>
      <c r="BE7" s="400"/>
      <c r="BF7" s="400"/>
      <c r="BG7" s="400"/>
      <c r="BH7" s="400"/>
      <c r="BI7" s="400"/>
      <c r="BJ7" s="400"/>
      <c r="BK7" s="400"/>
      <c r="BL7" s="400"/>
      <c r="BM7" s="401"/>
      <c r="BN7" s="419">
        <v>787456</v>
      </c>
      <c r="BO7" s="420"/>
      <c r="BP7" s="420"/>
      <c r="BQ7" s="420"/>
      <c r="BR7" s="420"/>
      <c r="BS7" s="420"/>
      <c r="BT7" s="420"/>
      <c r="BU7" s="421"/>
      <c r="BV7" s="419">
        <v>452397</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56839669</v>
      </c>
      <c r="CU7" s="420"/>
      <c r="CV7" s="420"/>
      <c r="CW7" s="420"/>
      <c r="CX7" s="420"/>
      <c r="CY7" s="420"/>
      <c r="CZ7" s="420"/>
      <c r="DA7" s="421"/>
      <c r="DB7" s="419">
        <v>58188818</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109</v>
      </c>
      <c r="AN8" s="393"/>
      <c r="AO8" s="393"/>
      <c r="AP8" s="393"/>
      <c r="AQ8" s="393"/>
      <c r="AR8" s="393"/>
      <c r="AS8" s="393"/>
      <c r="AT8" s="394"/>
      <c r="AU8" s="469" t="s">
        <v>96</v>
      </c>
      <c r="AV8" s="470"/>
      <c r="AW8" s="470"/>
      <c r="AX8" s="470"/>
      <c r="AY8" s="399" t="s">
        <v>110</v>
      </c>
      <c r="AZ8" s="400"/>
      <c r="BA8" s="400"/>
      <c r="BB8" s="400"/>
      <c r="BC8" s="400"/>
      <c r="BD8" s="400"/>
      <c r="BE8" s="400"/>
      <c r="BF8" s="400"/>
      <c r="BG8" s="400"/>
      <c r="BH8" s="400"/>
      <c r="BI8" s="400"/>
      <c r="BJ8" s="400"/>
      <c r="BK8" s="400"/>
      <c r="BL8" s="400"/>
      <c r="BM8" s="401"/>
      <c r="BN8" s="419">
        <v>3015098</v>
      </c>
      <c r="BO8" s="420"/>
      <c r="BP8" s="420"/>
      <c r="BQ8" s="420"/>
      <c r="BR8" s="420"/>
      <c r="BS8" s="420"/>
      <c r="BT8" s="420"/>
      <c r="BU8" s="421"/>
      <c r="BV8" s="419">
        <v>4102425</v>
      </c>
      <c r="BW8" s="420"/>
      <c r="BX8" s="420"/>
      <c r="BY8" s="420"/>
      <c r="BZ8" s="420"/>
      <c r="CA8" s="420"/>
      <c r="CB8" s="420"/>
      <c r="CC8" s="421"/>
      <c r="CD8" s="428" t="s">
        <v>111</v>
      </c>
      <c r="CE8" s="373"/>
      <c r="CF8" s="373"/>
      <c r="CG8" s="373"/>
      <c r="CH8" s="373"/>
      <c r="CI8" s="373"/>
      <c r="CJ8" s="373"/>
      <c r="CK8" s="373"/>
      <c r="CL8" s="373"/>
      <c r="CM8" s="373"/>
      <c r="CN8" s="373"/>
      <c r="CO8" s="373"/>
      <c r="CP8" s="373"/>
      <c r="CQ8" s="373"/>
      <c r="CR8" s="373"/>
      <c r="CS8" s="429"/>
      <c r="CT8" s="524">
        <v>0.79</v>
      </c>
      <c r="CU8" s="525"/>
      <c r="CV8" s="525"/>
      <c r="CW8" s="525"/>
      <c r="CX8" s="525"/>
      <c r="CY8" s="525"/>
      <c r="CZ8" s="525"/>
      <c r="DA8" s="526"/>
      <c r="DB8" s="524">
        <v>0.8</v>
      </c>
      <c r="DC8" s="525"/>
      <c r="DD8" s="525"/>
      <c r="DE8" s="525"/>
      <c r="DF8" s="525"/>
      <c r="DG8" s="525"/>
      <c r="DH8" s="525"/>
      <c r="DI8" s="526"/>
    </row>
    <row r="9" spans="1:119" ht="18.75" customHeight="1" thickBot="1" x14ac:dyDescent="0.2">
      <c r="A9" s="181"/>
      <c r="B9" s="551" t="s">
        <v>112</v>
      </c>
      <c r="C9" s="552"/>
      <c r="D9" s="552"/>
      <c r="E9" s="552"/>
      <c r="F9" s="552"/>
      <c r="G9" s="552"/>
      <c r="H9" s="552"/>
      <c r="I9" s="552"/>
      <c r="J9" s="552"/>
      <c r="K9" s="472"/>
      <c r="L9" s="553" t="s">
        <v>113</v>
      </c>
      <c r="M9" s="554"/>
      <c r="N9" s="554"/>
      <c r="O9" s="554"/>
      <c r="P9" s="554"/>
      <c r="Q9" s="555"/>
      <c r="R9" s="556">
        <v>252391</v>
      </c>
      <c r="S9" s="557"/>
      <c r="T9" s="557"/>
      <c r="U9" s="557"/>
      <c r="V9" s="558"/>
      <c r="W9" s="483" t="s">
        <v>114</v>
      </c>
      <c r="X9" s="484"/>
      <c r="Y9" s="484"/>
      <c r="Z9" s="484"/>
      <c r="AA9" s="484"/>
      <c r="AB9" s="484"/>
      <c r="AC9" s="484"/>
      <c r="AD9" s="484"/>
      <c r="AE9" s="484"/>
      <c r="AF9" s="484"/>
      <c r="AG9" s="484"/>
      <c r="AH9" s="484"/>
      <c r="AI9" s="484"/>
      <c r="AJ9" s="484"/>
      <c r="AK9" s="484"/>
      <c r="AL9" s="559"/>
      <c r="AM9" s="489" t="s">
        <v>115</v>
      </c>
      <c r="AN9" s="393"/>
      <c r="AO9" s="393"/>
      <c r="AP9" s="393"/>
      <c r="AQ9" s="393"/>
      <c r="AR9" s="393"/>
      <c r="AS9" s="393"/>
      <c r="AT9" s="394"/>
      <c r="AU9" s="469" t="s">
        <v>116</v>
      </c>
      <c r="AV9" s="470"/>
      <c r="AW9" s="470"/>
      <c r="AX9" s="470"/>
      <c r="AY9" s="399" t="s">
        <v>117</v>
      </c>
      <c r="AZ9" s="400"/>
      <c r="BA9" s="400"/>
      <c r="BB9" s="400"/>
      <c r="BC9" s="400"/>
      <c r="BD9" s="400"/>
      <c r="BE9" s="400"/>
      <c r="BF9" s="400"/>
      <c r="BG9" s="400"/>
      <c r="BH9" s="400"/>
      <c r="BI9" s="400"/>
      <c r="BJ9" s="400"/>
      <c r="BK9" s="400"/>
      <c r="BL9" s="400"/>
      <c r="BM9" s="401"/>
      <c r="BN9" s="419">
        <v>-1087327</v>
      </c>
      <c r="BO9" s="420"/>
      <c r="BP9" s="420"/>
      <c r="BQ9" s="420"/>
      <c r="BR9" s="420"/>
      <c r="BS9" s="420"/>
      <c r="BT9" s="420"/>
      <c r="BU9" s="421"/>
      <c r="BV9" s="419">
        <v>3345703</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12.4</v>
      </c>
      <c r="CU9" s="390"/>
      <c r="CV9" s="390"/>
      <c r="CW9" s="390"/>
      <c r="CX9" s="390"/>
      <c r="CY9" s="390"/>
      <c r="CZ9" s="390"/>
      <c r="DA9" s="391"/>
      <c r="DB9" s="389">
        <v>12.6</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258554</v>
      </c>
      <c r="S10" s="396"/>
      <c r="T10" s="396"/>
      <c r="U10" s="396"/>
      <c r="V10" s="398"/>
      <c r="W10" s="560"/>
      <c r="X10" s="370"/>
      <c r="Y10" s="370"/>
      <c r="Z10" s="370"/>
      <c r="AA10" s="370"/>
      <c r="AB10" s="370"/>
      <c r="AC10" s="370"/>
      <c r="AD10" s="370"/>
      <c r="AE10" s="370"/>
      <c r="AF10" s="370"/>
      <c r="AG10" s="370"/>
      <c r="AH10" s="370"/>
      <c r="AI10" s="370"/>
      <c r="AJ10" s="370"/>
      <c r="AK10" s="370"/>
      <c r="AL10" s="561"/>
      <c r="AM10" s="489" t="s">
        <v>120</v>
      </c>
      <c r="AN10" s="393"/>
      <c r="AO10" s="393"/>
      <c r="AP10" s="393"/>
      <c r="AQ10" s="393"/>
      <c r="AR10" s="393"/>
      <c r="AS10" s="393"/>
      <c r="AT10" s="394"/>
      <c r="AU10" s="469" t="s">
        <v>116</v>
      </c>
      <c r="AV10" s="470"/>
      <c r="AW10" s="470"/>
      <c r="AX10" s="470"/>
      <c r="AY10" s="399" t="s">
        <v>121</v>
      </c>
      <c r="AZ10" s="400"/>
      <c r="BA10" s="400"/>
      <c r="BB10" s="400"/>
      <c r="BC10" s="400"/>
      <c r="BD10" s="400"/>
      <c r="BE10" s="400"/>
      <c r="BF10" s="400"/>
      <c r="BG10" s="400"/>
      <c r="BH10" s="400"/>
      <c r="BI10" s="400"/>
      <c r="BJ10" s="400"/>
      <c r="BK10" s="400"/>
      <c r="BL10" s="400"/>
      <c r="BM10" s="401"/>
      <c r="BN10" s="419">
        <v>2741</v>
      </c>
      <c r="BO10" s="420"/>
      <c r="BP10" s="420"/>
      <c r="BQ10" s="420"/>
      <c r="BR10" s="420"/>
      <c r="BS10" s="420"/>
      <c r="BT10" s="420"/>
      <c r="BU10" s="421"/>
      <c r="BV10" s="419">
        <v>4025</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123</v>
      </c>
      <c r="M11" s="375"/>
      <c r="N11" s="375"/>
      <c r="O11" s="375"/>
      <c r="P11" s="375"/>
      <c r="Q11" s="376"/>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89" t="s">
        <v>125</v>
      </c>
      <c r="AN11" s="393"/>
      <c r="AO11" s="393"/>
      <c r="AP11" s="393"/>
      <c r="AQ11" s="393"/>
      <c r="AR11" s="393"/>
      <c r="AS11" s="393"/>
      <c r="AT11" s="394"/>
      <c r="AU11" s="469" t="s">
        <v>96</v>
      </c>
      <c r="AV11" s="470"/>
      <c r="AW11" s="470"/>
      <c r="AX11" s="470"/>
      <c r="AY11" s="399" t="s">
        <v>126</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6800</v>
      </c>
      <c r="BW11" s="420"/>
      <c r="BX11" s="420"/>
      <c r="BY11" s="420"/>
      <c r="BZ11" s="420"/>
      <c r="CA11" s="420"/>
      <c r="CB11" s="420"/>
      <c r="CC11" s="421"/>
      <c r="CD11" s="428" t="s">
        <v>127</v>
      </c>
      <c r="CE11" s="373"/>
      <c r="CF11" s="373"/>
      <c r="CG11" s="373"/>
      <c r="CH11" s="373"/>
      <c r="CI11" s="373"/>
      <c r="CJ11" s="373"/>
      <c r="CK11" s="373"/>
      <c r="CL11" s="373"/>
      <c r="CM11" s="373"/>
      <c r="CN11" s="373"/>
      <c r="CO11" s="373"/>
      <c r="CP11" s="373"/>
      <c r="CQ11" s="373"/>
      <c r="CR11" s="373"/>
      <c r="CS11" s="429"/>
      <c r="CT11" s="524" t="s">
        <v>128</v>
      </c>
      <c r="CU11" s="525"/>
      <c r="CV11" s="525"/>
      <c r="CW11" s="525"/>
      <c r="CX11" s="525"/>
      <c r="CY11" s="525"/>
      <c r="CZ11" s="525"/>
      <c r="DA11" s="526"/>
      <c r="DB11" s="524" t="s">
        <v>129</v>
      </c>
      <c r="DC11" s="525"/>
      <c r="DD11" s="525"/>
      <c r="DE11" s="525"/>
      <c r="DF11" s="525"/>
      <c r="DG11" s="525"/>
      <c r="DH11" s="525"/>
      <c r="DI11" s="526"/>
    </row>
    <row r="12" spans="1:119" ht="18.75" customHeight="1" x14ac:dyDescent="0.15">
      <c r="A12" s="181"/>
      <c r="B12" s="527" t="s">
        <v>130</v>
      </c>
      <c r="C12" s="528"/>
      <c r="D12" s="528"/>
      <c r="E12" s="528"/>
      <c r="F12" s="528"/>
      <c r="G12" s="528"/>
      <c r="H12" s="528"/>
      <c r="I12" s="528"/>
      <c r="J12" s="528"/>
      <c r="K12" s="529"/>
      <c r="L12" s="536" t="s">
        <v>131</v>
      </c>
      <c r="M12" s="537"/>
      <c r="N12" s="537"/>
      <c r="O12" s="537"/>
      <c r="P12" s="537"/>
      <c r="Q12" s="538"/>
      <c r="R12" s="539">
        <v>249040</v>
      </c>
      <c r="S12" s="540"/>
      <c r="T12" s="540"/>
      <c r="U12" s="540"/>
      <c r="V12" s="541"/>
      <c r="W12" s="542" t="s">
        <v>1</v>
      </c>
      <c r="X12" s="470"/>
      <c r="Y12" s="470"/>
      <c r="Z12" s="470"/>
      <c r="AA12" s="470"/>
      <c r="AB12" s="543"/>
      <c r="AC12" s="544" t="s">
        <v>132</v>
      </c>
      <c r="AD12" s="545"/>
      <c r="AE12" s="545"/>
      <c r="AF12" s="545"/>
      <c r="AG12" s="546"/>
      <c r="AH12" s="544" t="s">
        <v>133</v>
      </c>
      <c r="AI12" s="545"/>
      <c r="AJ12" s="545"/>
      <c r="AK12" s="545"/>
      <c r="AL12" s="547"/>
      <c r="AM12" s="489" t="s">
        <v>134</v>
      </c>
      <c r="AN12" s="393"/>
      <c r="AO12" s="393"/>
      <c r="AP12" s="393"/>
      <c r="AQ12" s="393"/>
      <c r="AR12" s="393"/>
      <c r="AS12" s="393"/>
      <c r="AT12" s="394"/>
      <c r="AU12" s="469" t="s">
        <v>135</v>
      </c>
      <c r="AV12" s="470"/>
      <c r="AW12" s="470"/>
      <c r="AX12" s="470"/>
      <c r="AY12" s="399" t="s">
        <v>136</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4" t="s">
        <v>138</v>
      </c>
      <c r="CU12" s="525"/>
      <c r="CV12" s="525"/>
      <c r="CW12" s="525"/>
      <c r="CX12" s="525"/>
      <c r="CY12" s="525"/>
      <c r="CZ12" s="525"/>
      <c r="DA12" s="526"/>
      <c r="DB12" s="524" t="s">
        <v>139</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140</v>
      </c>
      <c r="N13" s="513"/>
      <c r="O13" s="513"/>
      <c r="P13" s="513"/>
      <c r="Q13" s="514"/>
      <c r="R13" s="515">
        <v>246716</v>
      </c>
      <c r="S13" s="516"/>
      <c r="T13" s="516"/>
      <c r="U13" s="516"/>
      <c r="V13" s="517"/>
      <c r="W13" s="500" t="s">
        <v>141</v>
      </c>
      <c r="X13" s="433"/>
      <c r="Y13" s="433"/>
      <c r="Z13" s="433"/>
      <c r="AA13" s="433"/>
      <c r="AB13" s="434"/>
      <c r="AC13" s="395">
        <v>3869</v>
      </c>
      <c r="AD13" s="396"/>
      <c r="AE13" s="396"/>
      <c r="AF13" s="396"/>
      <c r="AG13" s="397"/>
      <c r="AH13" s="395">
        <v>4248</v>
      </c>
      <c r="AI13" s="396"/>
      <c r="AJ13" s="396"/>
      <c r="AK13" s="396"/>
      <c r="AL13" s="398"/>
      <c r="AM13" s="489" t="s">
        <v>142</v>
      </c>
      <c r="AN13" s="393"/>
      <c r="AO13" s="393"/>
      <c r="AP13" s="393"/>
      <c r="AQ13" s="393"/>
      <c r="AR13" s="393"/>
      <c r="AS13" s="393"/>
      <c r="AT13" s="394"/>
      <c r="AU13" s="469" t="s">
        <v>143</v>
      </c>
      <c r="AV13" s="470"/>
      <c r="AW13" s="470"/>
      <c r="AX13" s="470"/>
      <c r="AY13" s="399" t="s">
        <v>144</v>
      </c>
      <c r="AZ13" s="400"/>
      <c r="BA13" s="400"/>
      <c r="BB13" s="400"/>
      <c r="BC13" s="400"/>
      <c r="BD13" s="400"/>
      <c r="BE13" s="400"/>
      <c r="BF13" s="400"/>
      <c r="BG13" s="400"/>
      <c r="BH13" s="400"/>
      <c r="BI13" s="400"/>
      <c r="BJ13" s="400"/>
      <c r="BK13" s="400"/>
      <c r="BL13" s="400"/>
      <c r="BM13" s="401"/>
      <c r="BN13" s="419">
        <v>-1084586</v>
      </c>
      <c r="BO13" s="420"/>
      <c r="BP13" s="420"/>
      <c r="BQ13" s="420"/>
      <c r="BR13" s="420"/>
      <c r="BS13" s="420"/>
      <c r="BT13" s="420"/>
      <c r="BU13" s="421"/>
      <c r="BV13" s="419">
        <v>3356528</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5.8</v>
      </c>
      <c r="CU13" s="390"/>
      <c r="CV13" s="390"/>
      <c r="CW13" s="390"/>
      <c r="CX13" s="390"/>
      <c r="CY13" s="390"/>
      <c r="CZ13" s="390"/>
      <c r="DA13" s="391"/>
      <c r="DB13" s="389">
        <v>5.9</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146</v>
      </c>
      <c r="M14" s="522"/>
      <c r="N14" s="522"/>
      <c r="O14" s="522"/>
      <c r="P14" s="522"/>
      <c r="Q14" s="523"/>
      <c r="R14" s="515">
        <v>250723</v>
      </c>
      <c r="S14" s="516"/>
      <c r="T14" s="516"/>
      <c r="U14" s="516"/>
      <c r="V14" s="517"/>
      <c r="W14" s="518"/>
      <c r="X14" s="436"/>
      <c r="Y14" s="436"/>
      <c r="Z14" s="436"/>
      <c r="AA14" s="436"/>
      <c r="AB14" s="437"/>
      <c r="AC14" s="508">
        <v>3.5</v>
      </c>
      <c r="AD14" s="509"/>
      <c r="AE14" s="509"/>
      <c r="AF14" s="509"/>
      <c r="AG14" s="510"/>
      <c r="AH14" s="508">
        <v>3.9</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9">
        <v>38.799999999999997</v>
      </c>
      <c r="CU14" s="520"/>
      <c r="CV14" s="520"/>
      <c r="CW14" s="520"/>
      <c r="CX14" s="520"/>
      <c r="CY14" s="520"/>
      <c r="CZ14" s="520"/>
      <c r="DA14" s="521"/>
      <c r="DB14" s="519">
        <v>51.4</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140</v>
      </c>
      <c r="N15" s="513"/>
      <c r="O15" s="513"/>
      <c r="P15" s="513"/>
      <c r="Q15" s="514"/>
      <c r="R15" s="515">
        <v>248619</v>
      </c>
      <c r="S15" s="516"/>
      <c r="T15" s="516"/>
      <c r="U15" s="516"/>
      <c r="V15" s="517"/>
      <c r="W15" s="500" t="s">
        <v>148</v>
      </c>
      <c r="X15" s="433"/>
      <c r="Y15" s="433"/>
      <c r="Z15" s="433"/>
      <c r="AA15" s="433"/>
      <c r="AB15" s="434"/>
      <c r="AC15" s="395">
        <v>20679</v>
      </c>
      <c r="AD15" s="396"/>
      <c r="AE15" s="396"/>
      <c r="AF15" s="396"/>
      <c r="AG15" s="397"/>
      <c r="AH15" s="395">
        <v>21836</v>
      </c>
      <c r="AI15" s="396"/>
      <c r="AJ15" s="396"/>
      <c r="AK15" s="396"/>
      <c r="AL15" s="398"/>
      <c r="AM15" s="489"/>
      <c r="AN15" s="393"/>
      <c r="AO15" s="393"/>
      <c r="AP15" s="393"/>
      <c r="AQ15" s="393"/>
      <c r="AR15" s="393"/>
      <c r="AS15" s="393"/>
      <c r="AT15" s="394"/>
      <c r="AU15" s="469"/>
      <c r="AV15" s="470"/>
      <c r="AW15" s="470"/>
      <c r="AX15" s="470"/>
      <c r="AY15" s="411" t="s">
        <v>149</v>
      </c>
      <c r="AZ15" s="412"/>
      <c r="BA15" s="412"/>
      <c r="BB15" s="412"/>
      <c r="BC15" s="412"/>
      <c r="BD15" s="412"/>
      <c r="BE15" s="412"/>
      <c r="BF15" s="412"/>
      <c r="BG15" s="412"/>
      <c r="BH15" s="412"/>
      <c r="BI15" s="412"/>
      <c r="BJ15" s="412"/>
      <c r="BK15" s="412"/>
      <c r="BL15" s="412"/>
      <c r="BM15" s="413"/>
      <c r="BN15" s="414">
        <v>35500325</v>
      </c>
      <c r="BO15" s="415"/>
      <c r="BP15" s="415"/>
      <c r="BQ15" s="415"/>
      <c r="BR15" s="415"/>
      <c r="BS15" s="415"/>
      <c r="BT15" s="415"/>
      <c r="BU15" s="416"/>
      <c r="BV15" s="414">
        <v>33594496</v>
      </c>
      <c r="BW15" s="415"/>
      <c r="BX15" s="415"/>
      <c r="BY15" s="415"/>
      <c r="BZ15" s="415"/>
      <c r="CA15" s="415"/>
      <c r="CB15" s="415"/>
      <c r="CC15" s="416"/>
      <c r="CD15" s="502" t="s">
        <v>150</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151</v>
      </c>
      <c r="M16" s="506"/>
      <c r="N16" s="506"/>
      <c r="O16" s="506"/>
      <c r="P16" s="506"/>
      <c r="Q16" s="507"/>
      <c r="R16" s="497" t="s">
        <v>152</v>
      </c>
      <c r="S16" s="498"/>
      <c r="T16" s="498"/>
      <c r="U16" s="498"/>
      <c r="V16" s="499"/>
      <c r="W16" s="518"/>
      <c r="X16" s="436"/>
      <c r="Y16" s="436"/>
      <c r="Z16" s="436"/>
      <c r="AA16" s="436"/>
      <c r="AB16" s="437"/>
      <c r="AC16" s="508">
        <v>18.899999999999999</v>
      </c>
      <c r="AD16" s="509"/>
      <c r="AE16" s="509"/>
      <c r="AF16" s="509"/>
      <c r="AG16" s="510"/>
      <c r="AH16" s="508">
        <v>19.8</v>
      </c>
      <c r="AI16" s="509"/>
      <c r="AJ16" s="509"/>
      <c r="AK16" s="509"/>
      <c r="AL16" s="511"/>
      <c r="AM16" s="489"/>
      <c r="AN16" s="393"/>
      <c r="AO16" s="393"/>
      <c r="AP16" s="393"/>
      <c r="AQ16" s="393"/>
      <c r="AR16" s="393"/>
      <c r="AS16" s="393"/>
      <c r="AT16" s="394"/>
      <c r="AU16" s="469"/>
      <c r="AV16" s="470"/>
      <c r="AW16" s="470"/>
      <c r="AX16" s="470"/>
      <c r="AY16" s="399" t="s">
        <v>153</v>
      </c>
      <c r="AZ16" s="400"/>
      <c r="BA16" s="400"/>
      <c r="BB16" s="400"/>
      <c r="BC16" s="400"/>
      <c r="BD16" s="400"/>
      <c r="BE16" s="400"/>
      <c r="BF16" s="400"/>
      <c r="BG16" s="400"/>
      <c r="BH16" s="400"/>
      <c r="BI16" s="400"/>
      <c r="BJ16" s="400"/>
      <c r="BK16" s="400"/>
      <c r="BL16" s="400"/>
      <c r="BM16" s="401"/>
      <c r="BN16" s="419">
        <v>45555871</v>
      </c>
      <c r="BO16" s="420"/>
      <c r="BP16" s="420"/>
      <c r="BQ16" s="420"/>
      <c r="BR16" s="420"/>
      <c r="BS16" s="420"/>
      <c r="BT16" s="420"/>
      <c r="BU16" s="421"/>
      <c r="BV16" s="419">
        <v>43759727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154</v>
      </c>
      <c r="N17" s="495"/>
      <c r="O17" s="495"/>
      <c r="P17" s="495"/>
      <c r="Q17" s="496"/>
      <c r="R17" s="497" t="s">
        <v>155</v>
      </c>
      <c r="S17" s="498"/>
      <c r="T17" s="498"/>
      <c r="U17" s="498"/>
      <c r="V17" s="499"/>
      <c r="W17" s="500" t="s">
        <v>156</v>
      </c>
      <c r="X17" s="433"/>
      <c r="Y17" s="433"/>
      <c r="Z17" s="433"/>
      <c r="AA17" s="433"/>
      <c r="AB17" s="434"/>
      <c r="AC17" s="395">
        <v>84902</v>
      </c>
      <c r="AD17" s="396"/>
      <c r="AE17" s="396"/>
      <c r="AF17" s="396"/>
      <c r="AG17" s="397"/>
      <c r="AH17" s="395">
        <v>84025</v>
      </c>
      <c r="AI17" s="396"/>
      <c r="AJ17" s="396"/>
      <c r="AK17" s="396"/>
      <c r="AL17" s="398"/>
      <c r="AM17" s="489"/>
      <c r="AN17" s="393"/>
      <c r="AO17" s="393"/>
      <c r="AP17" s="393"/>
      <c r="AQ17" s="393"/>
      <c r="AR17" s="393"/>
      <c r="AS17" s="393"/>
      <c r="AT17" s="394"/>
      <c r="AU17" s="469"/>
      <c r="AV17" s="470"/>
      <c r="AW17" s="470"/>
      <c r="AX17" s="470"/>
      <c r="AY17" s="399" t="s">
        <v>157</v>
      </c>
      <c r="AZ17" s="400"/>
      <c r="BA17" s="400"/>
      <c r="BB17" s="400"/>
      <c r="BC17" s="400"/>
      <c r="BD17" s="400"/>
      <c r="BE17" s="400"/>
      <c r="BF17" s="400"/>
      <c r="BG17" s="400"/>
      <c r="BH17" s="400"/>
      <c r="BI17" s="400"/>
      <c r="BJ17" s="400"/>
      <c r="BK17" s="400"/>
      <c r="BL17" s="400"/>
      <c r="BM17" s="401"/>
      <c r="BN17" s="419">
        <v>45581260</v>
      </c>
      <c r="BO17" s="420"/>
      <c r="BP17" s="420"/>
      <c r="BQ17" s="420"/>
      <c r="BR17" s="420"/>
      <c r="BS17" s="420"/>
      <c r="BT17" s="420"/>
      <c r="BU17" s="421"/>
      <c r="BV17" s="419">
        <v>43049371</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158</v>
      </c>
      <c r="C18" s="472"/>
      <c r="D18" s="472"/>
      <c r="E18" s="473"/>
      <c r="F18" s="473"/>
      <c r="G18" s="473"/>
      <c r="H18" s="473"/>
      <c r="I18" s="473"/>
      <c r="J18" s="473"/>
      <c r="K18" s="473"/>
      <c r="L18" s="490">
        <v>191.52</v>
      </c>
      <c r="M18" s="490"/>
      <c r="N18" s="490"/>
      <c r="O18" s="490"/>
      <c r="P18" s="490"/>
      <c r="Q18" s="490"/>
      <c r="R18" s="491"/>
      <c r="S18" s="491"/>
      <c r="T18" s="491"/>
      <c r="U18" s="491"/>
      <c r="V18" s="492"/>
      <c r="W18" s="485"/>
      <c r="X18" s="486"/>
      <c r="Y18" s="486"/>
      <c r="Z18" s="486"/>
      <c r="AA18" s="486"/>
      <c r="AB18" s="501"/>
      <c r="AC18" s="383">
        <v>77.599999999999994</v>
      </c>
      <c r="AD18" s="384"/>
      <c r="AE18" s="384"/>
      <c r="AF18" s="384"/>
      <c r="AG18" s="493"/>
      <c r="AH18" s="383">
        <v>76.3</v>
      </c>
      <c r="AI18" s="384"/>
      <c r="AJ18" s="384"/>
      <c r="AK18" s="384"/>
      <c r="AL18" s="385"/>
      <c r="AM18" s="489"/>
      <c r="AN18" s="393"/>
      <c r="AO18" s="393"/>
      <c r="AP18" s="393"/>
      <c r="AQ18" s="393"/>
      <c r="AR18" s="393"/>
      <c r="AS18" s="393"/>
      <c r="AT18" s="394"/>
      <c r="AU18" s="469"/>
      <c r="AV18" s="470"/>
      <c r="AW18" s="470"/>
      <c r="AX18" s="470"/>
      <c r="AY18" s="399" t="s">
        <v>159</v>
      </c>
      <c r="AZ18" s="400"/>
      <c r="BA18" s="400"/>
      <c r="BB18" s="400"/>
      <c r="BC18" s="400"/>
      <c r="BD18" s="400"/>
      <c r="BE18" s="400"/>
      <c r="BF18" s="400"/>
      <c r="BG18" s="400"/>
      <c r="BH18" s="400"/>
      <c r="BI18" s="400"/>
      <c r="BJ18" s="400"/>
      <c r="BK18" s="400"/>
      <c r="BL18" s="400"/>
      <c r="BM18" s="401"/>
      <c r="BN18" s="419">
        <v>56440124</v>
      </c>
      <c r="BO18" s="420"/>
      <c r="BP18" s="420"/>
      <c r="BQ18" s="420"/>
      <c r="BR18" s="420"/>
      <c r="BS18" s="420"/>
      <c r="BT18" s="420"/>
      <c r="BU18" s="421"/>
      <c r="BV18" s="419">
        <v>55964399</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160</v>
      </c>
      <c r="C19" s="472"/>
      <c r="D19" s="472"/>
      <c r="E19" s="473"/>
      <c r="F19" s="473"/>
      <c r="G19" s="473"/>
      <c r="H19" s="473"/>
      <c r="I19" s="473"/>
      <c r="J19" s="473"/>
      <c r="K19" s="473"/>
      <c r="L19" s="474">
        <v>1318</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161</v>
      </c>
      <c r="AZ19" s="400"/>
      <c r="BA19" s="400"/>
      <c r="BB19" s="400"/>
      <c r="BC19" s="400"/>
      <c r="BD19" s="400"/>
      <c r="BE19" s="400"/>
      <c r="BF19" s="400"/>
      <c r="BG19" s="400"/>
      <c r="BH19" s="400"/>
      <c r="BI19" s="400"/>
      <c r="BJ19" s="400"/>
      <c r="BK19" s="400"/>
      <c r="BL19" s="400"/>
      <c r="BM19" s="401"/>
      <c r="BN19" s="419">
        <v>69412603</v>
      </c>
      <c r="BO19" s="420"/>
      <c r="BP19" s="420"/>
      <c r="BQ19" s="420"/>
      <c r="BR19" s="420"/>
      <c r="BS19" s="420"/>
      <c r="BT19" s="420"/>
      <c r="BU19" s="421"/>
      <c r="BV19" s="419">
        <v>67661687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162</v>
      </c>
      <c r="C20" s="472"/>
      <c r="D20" s="472"/>
      <c r="E20" s="473"/>
      <c r="F20" s="473"/>
      <c r="G20" s="473"/>
      <c r="H20" s="473"/>
      <c r="I20" s="473"/>
      <c r="J20" s="473"/>
      <c r="K20" s="473"/>
      <c r="L20" s="474">
        <v>119509</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163</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164</v>
      </c>
      <c r="C22" s="453"/>
      <c r="D22" s="454"/>
      <c r="E22" s="461" t="s">
        <v>1</v>
      </c>
      <c r="F22" s="433"/>
      <c r="G22" s="433"/>
      <c r="H22" s="433"/>
      <c r="I22" s="433"/>
      <c r="J22" s="433"/>
      <c r="K22" s="434"/>
      <c r="L22" s="461" t="s">
        <v>165</v>
      </c>
      <c r="M22" s="433"/>
      <c r="N22" s="433"/>
      <c r="O22" s="433"/>
      <c r="P22" s="434"/>
      <c r="Q22" s="443" t="s">
        <v>166</v>
      </c>
      <c r="R22" s="444"/>
      <c r="S22" s="444"/>
      <c r="T22" s="444"/>
      <c r="U22" s="444"/>
      <c r="V22" s="462"/>
      <c r="W22" s="464" t="s">
        <v>167</v>
      </c>
      <c r="X22" s="453"/>
      <c r="Y22" s="454"/>
      <c r="Z22" s="461" t="s">
        <v>1</v>
      </c>
      <c r="AA22" s="433"/>
      <c r="AB22" s="433"/>
      <c r="AC22" s="433"/>
      <c r="AD22" s="433"/>
      <c r="AE22" s="433"/>
      <c r="AF22" s="433"/>
      <c r="AG22" s="434"/>
      <c r="AH22" s="432" t="s">
        <v>168</v>
      </c>
      <c r="AI22" s="433"/>
      <c r="AJ22" s="433"/>
      <c r="AK22" s="433"/>
      <c r="AL22" s="434"/>
      <c r="AM22" s="432" t="s">
        <v>169</v>
      </c>
      <c r="AN22" s="438"/>
      <c r="AO22" s="438"/>
      <c r="AP22" s="438"/>
      <c r="AQ22" s="438"/>
      <c r="AR22" s="439"/>
      <c r="AS22" s="443" t="s">
        <v>166</v>
      </c>
      <c r="AT22" s="444"/>
      <c r="AU22" s="444"/>
      <c r="AV22" s="444"/>
      <c r="AW22" s="444"/>
      <c r="AX22" s="445"/>
      <c r="AY22" s="411" t="s">
        <v>170</v>
      </c>
      <c r="AZ22" s="412"/>
      <c r="BA22" s="412"/>
      <c r="BB22" s="412"/>
      <c r="BC22" s="412"/>
      <c r="BD22" s="412"/>
      <c r="BE22" s="412"/>
      <c r="BF22" s="412"/>
      <c r="BG22" s="412"/>
      <c r="BH22" s="412"/>
      <c r="BI22" s="412"/>
      <c r="BJ22" s="412"/>
      <c r="BK22" s="412"/>
      <c r="BL22" s="412"/>
      <c r="BM22" s="413"/>
      <c r="BN22" s="414">
        <v>101687261</v>
      </c>
      <c r="BO22" s="415"/>
      <c r="BP22" s="415"/>
      <c r="BQ22" s="415"/>
      <c r="BR22" s="415"/>
      <c r="BS22" s="415"/>
      <c r="BT22" s="415"/>
      <c r="BU22" s="416"/>
      <c r="BV22" s="414">
        <v>103365346</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171</v>
      </c>
      <c r="AZ23" s="400"/>
      <c r="BA23" s="400"/>
      <c r="BB23" s="400"/>
      <c r="BC23" s="400"/>
      <c r="BD23" s="400"/>
      <c r="BE23" s="400"/>
      <c r="BF23" s="400"/>
      <c r="BG23" s="400"/>
      <c r="BH23" s="400"/>
      <c r="BI23" s="400"/>
      <c r="BJ23" s="400"/>
      <c r="BK23" s="400"/>
      <c r="BL23" s="400"/>
      <c r="BM23" s="401"/>
      <c r="BN23" s="419">
        <v>69745786</v>
      </c>
      <c r="BO23" s="420"/>
      <c r="BP23" s="420"/>
      <c r="BQ23" s="420"/>
      <c r="BR23" s="420"/>
      <c r="BS23" s="420"/>
      <c r="BT23" s="420"/>
      <c r="BU23" s="421"/>
      <c r="BV23" s="419">
        <v>72902904</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172</v>
      </c>
      <c r="F24" s="393"/>
      <c r="G24" s="393"/>
      <c r="H24" s="393"/>
      <c r="I24" s="393"/>
      <c r="J24" s="393"/>
      <c r="K24" s="394"/>
      <c r="L24" s="395">
        <v>1</v>
      </c>
      <c r="M24" s="396"/>
      <c r="N24" s="396"/>
      <c r="O24" s="396"/>
      <c r="P24" s="397"/>
      <c r="Q24" s="395">
        <v>11180</v>
      </c>
      <c r="R24" s="396"/>
      <c r="S24" s="396"/>
      <c r="T24" s="396"/>
      <c r="U24" s="396"/>
      <c r="V24" s="397"/>
      <c r="W24" s="465"/>
      <c r="X24" s="456"/>
      <c r="Y24" s="457"/>
      <c r="Z24" s="392" t="s">
        <v>173</v>
      </c>
      <c r="AA24" s="393"/>
      <c r="AB24" s="393"/>
      <c r="AC24" s="393"/>
      <c r="AD24" s="393"/>
      <c r="AE24" s="393"/>
      <c r="AF24" s="393"/>
      <c r="AG24" s="394"/>
      <c r="AH24" s="395">
        <v>1794</v>
      </c>
      <c r="AI24" s="396"/>
      <c r="AJ24" s="396"/>
      <c r="AK24" s="396"/>
      <c r="AL24" s="397"/>
      <c r="AM24" s="395">
        <v>5900466</v>
      </c>
      <c r="AN24" s="396"/>
      <c r="AO24" s="396"/>
      <c r="AP24" s="396"/>
      <c r="AQ24" s="396"/>
      <c r="AR24" s="397"/>
      <c r="AS24" s="395">
        <v>3289</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56897310</v>
      </c>
      <c r="BO24" s="420"/>
      <c r="BP24" s="420"/>
      <c r="BQ24" s="420"/>
      <c r="BR24" s="420"/>
      <c r="BS24" s="420"/>
      <c r="BT24" s="420"/>
      <c r="BU24" s="421"/>
      <c r="BV24" s="419">
        <v>56106356</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175</v>
      </c>
      <c r="F25" s="393"/>
      <c r="G25" s="393"/>
      <c r="H25" s="393"/>
      <c r="I25" s="393"/>
      <c r="J25" s="393"/>
      <c r="K25" s="394"/>
      <c r="L25" s="395">
        <v>2</v>
      </c>
      <c r="M25" s="396"/>
      <c r="N25" s="396"/>
      <c r="O25" s="396"/>
      <c r="P25" s="397"/>
      <c r="Q25" s="395">
        <v>8700</v>
      </c>
      <c r="R25" s="396"/>
      <c r="S25" s="396"/>
      <c r="T25" s="396"/>
      <c r="U25" s="396"/>
      <c r="V25" s="397"/>
      <c r="W25" s="465"/>
      <c r="X25" s="456"/>
      <c r="Y25" s="457"/>
      <c r="Z25" s="392" t="s">
        <v>176</v>
      </c>
      <c r="AA25" s="393"/>
      <c r="AB25" s="393"/>
      <c r="AC25" s="393"/>
      <c r="AD25" s="393"/>
      <c r="AE25" s="393"/>
      <c r="AF25" s="393"/>
      <c r="AG25" s="394"/>
      <c r="AH25" s="395">
        <v>251</v>
      </c>
      <c r="AI25" s="396"/>
      <c r="AJ25" s="396"/>
      <c r="AK25" s="396"/>
      <c r="AL25" s="397"/>
      <c r="AM25" s="395">
        <v>799686</v>
      </c>
      <c r="AN25" s="396"/>
      <c r="AO25" s="396"/>
      <c r="AP25" s="396"/>
      <c r="AQ25" s="396"/>
      <c r="AR25" s="397"/>
      <c r="AS25" s="395">
        <v>3186</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7519591</v>
      </c>
      <c r="BO25" s="415"/>
      <c r="BP25" s="415"/>
      <c r="BQ25" s="415"/>
      <c r="BR25" s="415"/>
      <c r="BS25" s="415"/>
      <c r="BT25" s="415"/>
      <c r="BU25" s="416"/>
      <c r="BV25" s="414">
        <v>8932277</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178</v>
      </c>
      <c r="F26" s="393"/>
      <c r="G26" s="393"/>
      <c r="H26" s="393"/>
      <c r="I26" s="393"/>
      <c r="J26" s="393"/>
      <c r="K26" s="394"/>
      <c r="L26" s="395">
        <v>1</v>
      </c>
      <c r="M26" s="396"/>
      <c r="N26" s="396"/>
      <c r="O26" s="396"/>
      <c r="P26" s="397"/>
      <c r="Q26" s="395">
        <v>7400</v>
      </c>
      <c r="R26" s="396"/>
      <c r="S26" s="396"/>
      <c r="T26" s="396"/>
      <c r="U26" s="396"/>
      <c r="V26" s="397"/>
      <c r="W26" s="465"/>
      <c r="X26" s="456"/>
      <c r="Y26" s="457"/>
      <c r="Z26" s="392" t="s">
        <v>179</v>
      </c>
      <c r="AA26" s="430"/>
      <c r="AB26" s="430"/>
      <c r="AC26" s="430"/>
      <c r="AD26" s="430"/>
      <c r="AE26" s="430"/>
      <c r="AF26" s="430"/>
      <c r="AG26" s="431"/>
      <c r="AH26" s="395">
        <v>350</v>
      </c>
      <c r="AI26" s="396"/>
      <c r="AJ26" s="396"/>
      <c r="AK26" s="396"/>
      <c r="AL26" s="397"/>
      <c r="AM26" s="395">
        <v>1284150</v>
      </c>
      <c r="AN26" s="396"/>
      <c r="AO26" s="396"/>
      <c r="AP26" s="396"/>
      <c r="AQ26" s="396"/>
      <c r="AR26" s="397"/>
      <c r="AS26" s="395">
        <v>3669</v>
      </c>
      <c r="AT26" s="396"/>
      <c r="AU26" s="396"/>
      <c r="AV26" s="396"/>
      <c r="AW26" s="396"/>
      <c r="AX26" s="398"/>
      <c r="AY26" s="428" t="s">
        <v>180</v>
      </c>
      <c r="AZ26" s="373"/>
      <c r="BA26" s="373"/>
      <c r="BB26" s="373"/>
      <c r="BC26" s="373"/>
      <c r="BD26" s="373"/>
      <c r="BE26" s="373"/>
      <c r="BF26" s="373"/>
      <c r="BG26" s="373"/>
      <c r="BH26" s="373"/>
      <c r="BI26" s="373"/>
      <c r="BJ26" s="373"/>
      <c r="BK26" s="373"/>
      <c r="BL26" s="373"/>
      <c r="BM26" s="429"/>
      <c r="BN26" s="419" t="s">
        <v>128</v>
      </c>
      <c r="BO26" s="420"/>
      <c r="BP26" s="420"/>
      <c r="BQ26" s="420"/>
      <c r="BR26" s="420"/>
      <c r="BS26" s="420"/>
      <c r="BT26" s="420"/>
      <c r="BU26" s="421"/>
      <c r="BV26" s="419" t="s">
        <v>139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181</v>
      </c>
      <c r="F27" s="393"/>
      <c r="G27" s="393"/>
      <c r="H27" s="393"/>
      <c r="I27" s="393"/>
      <c r="J27" s="393"/>
      <c r="K27" s="394"/>
      <c r="L27" s="395">
        <v>1</v>
      </c>
      <c r="M27" s="396"/>
      <c r="N27" s="396"/>
      <c r="O27" s="396"/>
      <c r="P27" s="397"/>
      <c r="Q27" s="395">
        <v>7140</v>
      </c>
      <c r="R27" s="396"/>
      <c r="S27" s="396"/>
      <c r="T27" s="396"/>
      <c r="U27" s="396"/>
      <c r="V27" s="397"/>
      <c r="W27" s="465"/>
      <c r="X27" s="456"/>
      <c r="Y27" s="457"/>
      <c r="Z27" s="392" t="s">
        <v>182</v>
      </c>
      <c r="AA27" s="393"/>
      <c r="AB27" s="393"/>
      <c r="AC27" s="393"/>
      <c r="AD27" s="393"/>
      <c r="AE27" s="393"/>
      <c r="AF27" s="393"/>
      <c r="AG27" s="394"/>
      <c r="AH27" s="395">
        <v>152</v>
      </c>
      <c r="AI27" s="396"/>
      <c r="AJ27" s="396"/>
      <c r="AK27" s="396"/>
      <c r="AL27" s="397"/>
      <c r="AM27" s="395">
        <v>579482</v>
      </c>
      <c r="AN27" s="396"/>
      <c r="AO27" s="396"/>
      <c r="AP27" s="396"/>
      <c r="AQ27" s="396"/>
      <c r="AR27" s="397"/>
      <c r="AS27" s="395">
        <v>3812</v>
      </c>
      <c r="AT27" s="396"/>
      <c r="AU27" s="396"/>
      <c r="AV27" s="396"/>
      <c r="AW27" s="396"/>
      <c r="AX27" s="398"/>
      <c r="AY27" s="425" t="s">
        <v>183</v>
      </c>
      <c r="AZ27" s="426"/>
      <c r="BA27" s="426"/>
      <c r="BB27" s="426"/>
      <c r="BC27" s="426"/>
      <c r="BD27" s="426"/>
      <c r="BE27" s="426"/>
      <c r="BF27" s="426"/>
      <c r="BG27" s="426"/>
      <c r="BH27" s="426"/>
      <c r="BI27" s="426"/>
      <c r="BJ27" s="426"/>
      <c r="BK27" s="426"/>
      <c r="BL27" s="426"/>
      <c r="BM27" s="427"/>
      <c r="BN27" s="422">
        <v>4482393</v>
      </c>
      <c r="BO27" s="423"/>
      <c r="BP27" s="423"/>
      <c r="BQ27" s="423"/>
      <c r="BR27" s="423"/>
      <c r="BS27" s="423"/>
      <c r="BT27" s="423"/>
      <c r="BU27" s="424"/>
      <c r="BV27" s="422">
        <v>4480203</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184</v>
      </c>
      <c r="F28" s="393"/>
      <c r="G28" s="393"/>
      <c r="H28" s="393"/>
      <c r="I28" s="393"/>
      <c r="J28" s="393"/>
      <c r="K28" s="394"/>
      <c r="L28" s="395">
        <v>1</v>
      </c>
      <c r="M28" s="396"/>
      <c r="N28" s="396"/>
      <c r="O28" s="396"/>
      <c r="P28" s="397"/>
      <c r="Q28" s="395">
        <v>6470</v>
      </c>
      <c r="R28" s="396"/>
      <c r="S28" s="396"/>
      <c r="T28" s="396"/>
      <c r="U28" s="396"/>
      <c r="V28" s="397"/>
      <c r="W28" s="465"/>
      <c r="X28" s="456"/>
      <c r="Y28" s="457"/>
      <c r="Z28" s="392" t="s">
        <v>185</v>
      </c>
      <c r="AA28" s="393"/>
      <c r="AB28" s="393"/>
      <c r="AC28" s="393"/>
      <c r="AD28" s="393"/>
      <c r="AE28" s="393"/>
      <c r="AF28" s="393"/>
      <c r="AG28" s="394"/>
      <c r="AH28" s="395">
        <v>7</v>
      </c>
      <c r="AI28" s="396"/>
      <c r="AJ28" s="396"/>
      <c r="AK28" s="396"/>
      <c r="AL28" s="397"/>
      <c r="AM28" s="395">
        <v>19593</v>
      </c>
      <c r="AN28" s="396"/>
      <c r="AO28" s="396"/>
      <c r="AP28" s="396"/>
      <c r="AQ28" s="396"/>
      <c r="AR28" s="397"/>
      <c r="AS28" s="395">
        <v>2799</v>
      </c>
      <c r="AT28" s="396"/>
      <c r="AU28" s="396"/>
      <c r="AV28" s="396"/>
      <c r="AW28" s="396"/>
      <c r="AX28" s="398"/>
      <c r="AY28" s="402" t="s">
        <v>186</v>
      </c>
      <c r="AZ28" s="403"/>
      <c r="BA28" s="403"/>
      <c r="BB28" s="404"/>
      <c r="BC28" s="411" t="s">
        <v>50</v>
      </c>
      <c r="BD28" s="412"/>
      <c r="BE28" s="412"/>
      <c r="BF28" s="412"/>
      <c r="BG28" s="412"/>
      <c r="BH28" s="412"/>
      <c r="BI28" s="412"/>
      <c r="BJ28" s="412"/>
      <c r="BK28" s="412"/>
      <c r="BL28" s="412"/>
      <c r="BM28" s="413"/>
      <c r="BN28" s="414">
        <v>7115166</v>
      </c>
      <c r="BO28" s="415"/>
      <c r="BP28" s="415"/>
      <c r="BQ28" s="415"/>
      <c r="BR28" s="415"/>
      <c r="BS28" s="415"/>
      <c r="BT28" s="415"/>
      <c r="BU28" s="416"/>
      <c r="BV28" s="414">
        <v>5052425</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187</v>
      </c>
      <c r="F29" s="393"/>
      <c r="G29" s="393"/>
      <c r="H29" s="393"/>
      <c r="I29" s="393"/>
      <c r="J29" s="393"/>
      <c r="K29" s="394"/>
      <c r="L29" s="395">
        <v>28</v>
      </c>
      <c r="M29" s="396"/>
      <c r="N29" s="396"/>
      <c r="O29" s="396"/>
      <c r="P29" s="397"/>
      <c r="Q29" s="395">
        <v>6060</v>
      </c>
      <c r="R29" s="396"/>
      <c r="S29" s="396"/>
      <c r="T29" s="396"/>
      <c r="U29" s="396"/>
      <c r="V29" s="397"/>
      <c r="W29" s="466"/>
      <c r="X29" s="467"/>
      <c r="Y29" s="468"/>
      <c r="Z29" s="392" t="s">
        <v>188</v>
      </c>
      <c r="AA29" s="393"/>
      <c r="AB29" s="393"/>
      <c r="AC29" s="393"/>
      <c r="AD29" s="393"/>
      <c r="AE29" s="393"/>
      <c r="AF29" s="393"/>
      <c r="AG29" s="394"/>
      <c r="AH29" s="395">
        <v>1953</v>
      </c>
      <c r="AI29" s="396"/>
      <c r="AJ29" s="396"/>
      <c r="AK29" s="396"/>
      <c r="AL29" s="397"/>
      <c r="AM29" s="395">
        <v>6499541</v>
      </c>
      <c r="AN29" s="396"/>
      <c r="AO29" s="396"/>
      <c r="AP29" s="396"/>
      <c r="AQ29" s="396"/>
      <c r="AR29" s="397"/>
      <c r="AS29" s="395">
        <v>3328</v>
      </c>
      <c r="AT29" s="396"/>
      <c r="AU29" s="396"/>
      <c r="AV29" s="396"/>
      <c r="AW29" s="396"/>
      <c r="AX29" s="398"/>
      <c r="AY29" s="405"/>
      <c r="AZ29" s="406"/>
      <c r="BA29" s="406"/>
      <c r="BB29" s="407"/>
      <c r="BC29" s="399" t="s">
        <v>189</v>
      </c>
      <c r="BD29" s="400"/>
      <c r="BE29" s="400"/>
      <c r="BF29" s="400"/>
      <c r="BG29" s="400"/>
      <c r="BH29" s="400"/>
      <c r="BI29" s="400"/>
      <c r="BJ29" s="400"/>
      <c r="BK29" s="400"/>
      <c r="BL29" s="400"/>
      <c r="BM29" s="401"/>
      <c r="BN29" s="419">
        <v>914864</v>
      </c>
      <c r="BO29" s="420"/>
      <c r="BP29" s="420"/>
      <c r="BQ29" s="420"/>
      <c r="BR29" s="420"/>
      <c r="BS29" s="420"/>
      <c r="BT29" s="420"/>
      <c r="BU29" s="421"/>
      <c r="BV29" s="419">
        <v>914366</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190</v>
      </c>
      <c r="X30" s="381"/>
      <c r="Y30" s="381"/>
      <c r="Z30" s="381"/>
      <c r="AA30" s="381"/>
      <c r="AB30" s="381"/>
      <c r="AC30" s="381"/>
      <c r="AD30" s="381"/>
      <c r="AE30" s="381"/>
      <c r="AF30" s="381"/>
      <c r="AG30" s="382"/>
      <c r="AH30" s="383">
        <v>99.3</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3197468</v>
      </c>
      <c r="BO30" s="423"/>
      <c r="BP30" s="423"/>
      <c r="BQ30" s="423"/>
      <c r="BR30" s="423"/>
      <c r="BS30" s="423"/>
      <c r="BT30" s="423"/>
      <c r="BU30" s="424"/>
      <c r="BV30" s="422">
        <v>2618387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191</v>
      </c>
      <c r="D32" s="372"/>
      <c r="E32" s="372"/>
      <c r="F32" s="372"/>
      <c r="G32" s="372"/>
      <c r="H32" s="372"/>
      <c r="I32" s="372"/>
      <c r="J32" s="372"/>
      <c r="K32" s="372"/>
      <c r="L32" s="372"/>
      <c r="M32" s="372"/>
      <c r="N32" s="372"/>
      <c r="O32" s="372"/>
      <c r="P32" s="372"/>
      <c r="Q32" s="372"/>
      <c r="R32" s="372"/>
      <c r="S32" s="372"/>
      <c r="U32" s="373" t="s">
        <v>192</v>
      </c>
      <c r="V32" s="373"/>
      <c r="W32" s="373"/>
      <c r="X32" s="373"/>
      <c r="Y32" s="373"/>
      <c r="Z32" s="373"/>
      <c r="AA32" s="373"/>
      <c r="AB32" s="373"/>
      <c r="AC32" s="373"/>
      <c r="AD32" s="373"/>
      <c r="AE32" s="373"/>
      <c r="AF32" s="373"/>
      <c r="AG32" s="373"/>
      <c r="AH32" s="373"/>
      <c r="AI32" s="373"/>
      <c r="AJ32" s="373"/>
      <c r="AK32" s="373"/>
      <c r="AM32" s="373" t="s">
        <v>193</v>
      </c>
      <c r="AN32" s="373"/>
      <c r="AO32" s="373"/>
      <c r="AP32" s="373"/>
      <c r="AQ32" s="373"/>
      <c r="AR32" s="373"/>
      <c r="AS32" s="373"/>
      <c r="AT32" s="373"/>
      <c r="AU32" s="373"/>
      <c r="AV32" s="373"/>
      <c r="AW32" s="373"/>
      <c r="AX32" s="373"/>
      <c r="AY32" s="373"/>
      <c r="AZ32" s="373"/>
      <c r="BA32" s="373"/>
      <c r="BB32" s="373"/>
      <c r="BC32" s="373"/>
      <c r="BE32" s="373" t="s">
        <v>194</v>
      </c>
      <c r="BF32" s="373"/>
      <c r="BG32" s="373"/>
      <c r="BH32" s="373"/>
      <c r="BI32" s="373"/>
      <c r="BJ32" s="373"/>
      <c r="BK32" s="373"/>
      <c r="BL32" s="373"/>
      <c r="BM32" s="373"/>
      <c r="BN32" s="373"/>
      <c r="BO32" s="373"/>
      <c r="BP32" s="373"/>
      <c r="BQ32" s="373"/>
      <c r="BR32" s="373"/>
      <c r="BS32" s="373"/>
      <c r="BT32" s="373"/>
      <c r="BU32" s="373"/>
      <c r="BW32" s="373" t="s">
        <v>195</v>
      </c>
      <c r="BX32" s="373"/>
      <c r="BY32" s="373"/>
      <c r="BZ32" s="373"/>
      <c r="CA32" s="373"/>
      <c r="CB32" s="373"/>
      <c r="CC32" s="373"/>
      <c r="CD32" s="373"/>
      <c r="CE32" s="373"/>
      <c r="CF32" s="373"/>
      <c r="CG32" s="373"/>
      <c r="CH32" s="373"/>
      <c r="CI32" s="373"/>
      <c r="CJ32" s="373"/>
      <c r="CK32" s="373"/>
      <c r="CL32" s="373"/>
      <c r="CM32" s="373"/>
      <c r="CO32" s="373" t="s">
        <v>196</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199</v>
      </c>
      <c r="AN33" s="371"/>
      <c r="AO33" s="370" t="s">
        <v>198</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197</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徳島市国民健康保険事業特別会計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IF('各会計、関係団体の財政状況及び健全化判断比率'!B31="","",'各会計、関係団体の財政状況及び健全化判断比率'!B31)</f>
        <v>徳島市中央卸売市場事業会計</v>
      </c>
      <c r="AP34" s="368"/>
      <c r="AQ34" s="368"/>
      <c r="AR34" s="368"/>
      <c r="AS34" s="368"/>
      <c r="AT34" s="368"/>
      <c r="AU34" s="368"/>
      <c r="AV34" s="368"/>
      <c r="AW34" s="368"/>
      <c r="AX34" s="368"/>
      <c r="AY34" s="368"/>
      <c r="AZ34" s="368"/>
      <c r="BA34" s="368"/>
      <c r="BB34" s="368"/>
      <c r="BC34" s="368"/>
      <c r="BD34" s="181"/>
      <c r="BE34" s="367">
        <f>IF(BG34="","",MAX(C34:D43,U34:V43,AM34:AN43)+1)</f>
        <v>14</v>
      </c>
      <c r="BF34" s="367"/>
      <c r="BG34" s="368" t="str">
        <f>IF('各会計、関係団体の財政状況及び健全化判断比率'!B37="","",'各会計、関係団体の財政状況及び健全化判断比率'!B37)</f>
        <v>徳島市立食肉センター事業特別会計</v>
      </c>
      <c r="BH34" s="368"/>
      <c r="BI34" s="368"/>
      <c r="BJ34" s="368"/>
      <c r="BK34" s="368"/>
      <c r="BL34" s="368"/>
      <c r="BM34" s="368"/>
      <c r="BN34" s="368"/>
      <c r="BO34" s="368"/>
      <c r="BP34" s="368"/>
      <c r="BQ34" s="368"/>
      <c r="BR34" s="368"/>
      <c r="BS34" s="368"/>
      <c r="BT34" s="368"/>
      <c r="BU34" s="368"/>
      <c r="BV34" s="181"/>
      <c r="BW34" s="367">
        <f>IF(BY34="","",MAX(C34:D43,U34:V43,AM34:AN43,BE34:BF43)+1)</f>
        <v>15</v>
      </c>
      <c r="BX34" s="367"/>
      <c r="BY34" s="368" t="str">
        <f>IF('各会計、関係団体の財政状況及び健全化判断比率'!B68="","",'各会計、関係団体の財政状況及び健全化判断比率'!B68)</f>
        <v>徳島県後期高齢者医療広域連合一般会計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徳島市公園緑地管理公社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徳島市奨学事業特別会計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徳島市介護保険事業特別会計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IF('各会計、関係団体の財政状況及び健全化判断比率'!B32="","",'各会計、関係団体の財政状況及び健全化判断比率'!B32)</f>
        <v>徳島市商業観光施設事業会計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16</v>
      </c>
      <c r="BX35" s="367"/>
      <c r="BY35" s="368" t="str">
        <f>IF('各会計、関係団体の財政状況及び健全化判断比率'!B69="","",'各会計、関係団体の財政状況及び健全化判断比率'!B69)</f>
        <v>徳島県後期高齢者医療広域連合後期高齢者医療特別会計</v>
      </c>
      <c r="BZ35" s="368"/>
      <c r="CA35" s="368"/>
      <c r="CB35" s="368"/>
      <c r="CC35" s="368"/>
      <c r="CD35" s="368"/>
      <c r="CE35" s="368"/>
      <c r="CF35" s="368"/>
      <c r="CG35" s="368"/>
      <c r="CH35" s="368"/>
      <c r="CI35" s="368"/>
      <c r="CJ35" s="368"/>
      <c r="CK35" s="368"/>
      <c r="CL35" s="368"/>
      <c r="CM35" s="368"/>
      <c r="CN35" s="181"/>
      <c r="CO35" s="367">
        <f t="shared" ref="CO35:CO43" si="3">IF(CQ35="","",CO34+1)</f>
        <v>20</v>
      </c>
      <c r="CP35" s="367"/>
      <c r="CQ35" s="368" t="str">
        <f>IF('各会計、関係団体の財政状況及び健全化判断比率'!BS8="","",'各会計、関係団体の財政状況及び健全化判断比率'!BS8)</f>
        <v>徳島市文化振興公社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徳島市土地取得事業特別会計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徳島市後期高齢者医療事業特別会計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IF('各会計、関係団体の財政状況及び健全化判断比率'!B33="","",'各会計、関係団体の財政状況及び健全化判断比率'!B33)</f>
        <v>徳島市水道事業会計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17</v>
      </c>
      <c r="BX36" s="367"/>
      <c r="BY36" s="368" t="str">
        <f>IF('各会計、関係団体の財政状況及び健全化判断比率'!B70="","",'各会計、関係団体の財政状況及び健全化判断比率'!B70)</f>
        <v>徳島県市町村総合事務組合一般会計</v>
      </c>
      <c r="BZ36" s="368"/>
      <c r="CA36" s="368"/>
      <c r="CB36" s="368"/>
      <c r="CC36" s="368"/>
      <c r="CD36" s="368"/>
      <c r="CE36" s="368"/>
      <c r="CF36" s="368"/>
      <c r="CG36" s="368"/>
      <c r="CH36" s="368"/>
      <c r="CI36" s="368"/>
      <c r="CJ36" s="368"/>
      <c r="CK36" s="368"/>
      <c r="CL36" s="368"/>
      <c r="CM36" s="368"/>
      <c r="CN36" s="181"/>
      <c r="CO36" s="367">
        <f t="shared" si="3"/>
        <v>21</v>
      </c>
      <c r="CP36" s="367"/>
      <c r="CQ36" s="368" t="str">
        <f>IF('各会計、関係団体の財政状況及び健全化判断比率'!BS9="","",'各会計、関係団体の財政状況及び健全化判断比率'!BS9)</f>
        <v>徳島市体育協会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徳島市住宅新築資金等貸付事業特別会計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11</v>
      </c>
      <c r="AN37" s="367"/>
      <c r="AO37" s="368" t="str">
        <f>IF('各会計、関係団体の財政状況及び健全化判断比率'!B34="","",'各会計、関係団体の財政状況及び健全化判断比率'!B34)</f>
        <v>徳島市公共下水道事業会計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18</v>
      </c>
      <c r="BX37" s="367"/>
      <c r="BY37" s="368" t="str">
        <f>IF('各会計、関係団体の財政状況及び健全化判断比率'!B71="","",'各会計、関係団体の財政状況及び健全化判断比率'!B71)</f>
        <v>徳島県市町村総合事務組合徳島滞納整理機構特別会計</v>
      </c>
      <c r="BZ37" s="368"/>
      <c r="CA37" s="368"/>
      <c r="CB37" s="368"/>
      <c r="CC37" s="368"/>
      <c r="CD37" s="368"/>
      <c r="CE37" s="368"/>
      <c r="CF37" s="368"/>
      <c r="CG37" s="368"/>
      <c r="CH37" s="368"/>
      <c r="CI37" s="368"/>
      <c r="CJ37" s="368"/>
      <c r="CK37" s="368"/>
      <c r="CL37" s="368"/>
      <c r="CM37" s="368"/>
      <c r="CN37" s="181"/>
      <c r="CO37" s="367">
        <f t="shared" si="3"/>
        <v>22</v>
      </c>
      <c r="CP37" s="367"/>
      <c r="CQ37" s="368" t="str">
        <f>IF('各会計、関係団体の財政状況及び健全化判断比率'!BS10="","",'各会計、関係団体の財政状況及び健全化判断比率'!BS10)</f>
        <v>徳島都市開発</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f t="shared" si="0"/>
        <v>12</v>
      </c>
      <c r="AN38" s="367"/>
      <c r="AO38" s="368" t="str">
        <f>IF('各会計、関係団体の財政状況及び健全化判断比率'!B35="","",'各会計、関係団体の財政状況及び健全化判断比率'!B35)</f>
        <v>徳島市営旅客自動車運送事業会計</v>
      </c>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23</v>
      </c>
      <c r="CP38" s="367"/>
      <c r="CQ38" s="368" t="str">
        <f>IF('各会計、関係団体の財政状況及び健全化判断比率'!BS11="","",'各会計、関係団体の財政状況及び健全化判断比率'!BS11)</f>
        <v>徳島市土地開発公社</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f t="shared" si="0"/>
        <v>13</v>
      </c>
      <c r="AN39" s="367"/>
      <c r="AO39" s="368" t="str">
        <f>IF('各会計、関係団体の財政状況及び健全化判断比率'!B36="","",'各会計、関係団体の財政状況及び健全化判断比率'!B36)</f>
        <v>徳島市民病院事業会計</v>
      </c>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HkE1Jp78R/WwCNm0XmuCaYfb4FilmkMJM3iBIfnHioHEUE7PxVyL7DM82SjDqlKcv7XVBqsNFGhUupIhdGpQMA==" saltValue="Oh8bu5HEFDM3ejz4ei7eg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151" t="s">
        <v>582</v>
      </c>
      <c r="D34" s="1151"/>
      <c r="E34" s="1152"/>
      <c r="F34" s="32">
        <v>10.5</v>
      </c>
      <c r="G34" s="33">
        <v>10.26</v>
      </c>
      <c r="H34" s="33">
        <v>9.77</v>
      </c>
      <c r="I34" s="33">
        <v>9.44</v>
      </c>
      <c r="J34" s="34">
        <v>10.09</v>
      </c>
      <c r="K34" s="22"/>
      <c r="L34" s="22"/>
      <c r="M34" s="22"/>
      <c r="N34" s="22"/>
      <c r="O34" s="22"/>
      <c r="P34" s="22"/>
    </row>
    <row r="35" spans="1:16" ht="39" customHeight="1" x14ac:dyDescent="0.15">
      <c r="A35" s="22"/>
      <c r="B35" s="35"/>
      <c r="C35" s="1145" t="s">
        <v>583</v>
      </c>
      <c r="D35" s="1146"/>
      <c r="E35" s="1147"/>
      <c r="F35" s="36">
        <v>1.36</v>
      </c>
      <c r="G35" s="37">
        <v>1.44</v>
      </c>
      <c r="H35" s="37">
        <v>2.2799999999999998</v>
      </c>
      <c r="I35" s="37">
        <v>4.5199999999999996</v>
      </c>
      <c r="J35" s="38">
        <v>5.99</v>
      </c>
      <c r="K35" s="22"/>
      <c r="L35" s="22"/>
      <c r="M35" s="22"/>
      <c r="N35" s="22"/>
      <c r="O35" s="22"/>
      <c r="P35" s="22"/>
    </row>
    <row r="36" spans="1:16" ht="39" customHeight="1" x14ac:dyDescent="0.15">
      <c r="A36" s="22"/>
      <c r="B36" s="35"/>
      <c r="C36" s="1145" t="s">
        <v>584</v>
      </c>
      <c r="D36" s="1146"/>
      <c r="E36" s="1147"/>
      <c r="F36" s="36">
        <v>0.75</v>
      </c>
      <c r="G36" s="37">
        <v>0.51</v>
      </c>
      <c r="H36" s="37">
        <v>1.34</v>
      </c>
      <c r="I36" s="37">
        <v>7.01</v>
      </c>
      <c r="J36" s="38">
        <v>5.28</v>
      </c>
      <c r="K36" s="22"/>
      <c r="L36" s="22"/>
      <c r="M36" s="22"/>
      <c r="N36" s="22"/>
      <c r="O36" s="22"/>
      <c r="P36" s="22"/>
    </row>
    <row r="37" spans="1:16" ht="39" customHeight="1" x14ac:dyDescent="0.15">
      <c r="A37" s="22"/>
      <c r="B37" s="35"/>
      <c r="C37" s="1145" t="s">
        <v>585</v>
      </c>
      <c r="D37" s="1146"/>
      <c r="E37" s="1147"/>
      <c r="F37" s="36">
        <v>1.66</v>
      </c>
      <c r="G37" s="37">
        <v>1.46</v>
      </c>
      <c r="H37" s="37">
        <v>2.36</v>
      </c>
      <c r="I37" s="37">
        <v>2.08</v>
      </c>
      <c r="J37" s="38">
        <v>2.56</v>
      </c>
      <c r="K37" s="22"/>
      <c r="L37" s="22"/>
      <c r="M37" s="22"/>
      <c r="N37" s="22"/>
      <c r="O37" s="22"/>
      <c r="P37" s="22"/>
    </row>
    <row r="38" spans="1:16" ht="39" customHeight="1" x14ac:dyDescent="0.15">
      <c r="A38" s="22"/>
      <c r="B38" s="35"/>
      <c r="C38" s="1145" t="s">
        <v>586</v>
      </c>
      <c r="D38" s="1146"/>
      <c r="E38" s="1147"/>
      <c r="F38" s="36">
        <v>1.2</v>
      </c>
      <c r="G38" s="37">
        <v>1.19</v>
      </c>
      <c r="H38" s="37">
        <v>1.17</v>
      </c>
      <c r="I38" s="37">
        <v>1.19</v>
      </c>
      <c r="J38" s="38">
        <v>1.3</v>
      </c>
      <c r="K38" s="22"/>
      <c r="L38" s="22"/>
      <c r="M38" s="22"/>
      <c r="N38" s="22"/>
      <c r="O38" s="22"/>
      <c r="P38" s="22"/>
    </row>
    <row r="39" spans="1:16" ht="39" customHeight="1" x14ac:dyDescent="0.15">
      <c r="A39" s="22"/>
      <c r="B39" s="35"/>
      <c r="C39" s="1145" t="s">
        <v>587</v>
      </c>
      <c r="D39" s="1146"/>
      <c r="E39" s="1147"/>
      <c r="F39" s="36" t="s">
        <v>534</v>
      </c>
      <c r="G39" s="37" t="s">
        <v>534</v>
      </c>
      <c r="H39" s="37">
        <v>0.86</v>
      </c>
      <c r="I39" s="37">
        <v>0.74</v>
      </c>
      <c r="J39" s="38">
        <v>1.04</v>
      </c>
      <c r="K39" s="22"/>
      <c r="L39" s="22"/>
      <c r="M39" s="22"/>
      <c r="N39" s="22"/>
      <c r="O39" s="22"/>
      <c r="P39" s="22"/>
    </row>
    <row r="40" spans="1:16" ht="39" customHeight="1" x14ac:dyDescent="0.15">
      <c r="A40" s="22"/>
      <c r="B40" s="35"/>
      <c r="C40" s="1145" t="s">
        <v>588</v>
      </c>
      <c r="D40" s="1146"/>
      <c r="E40" s="1147"/>
      <c r="F40" s="36">
        <v>0.91</v>
      </c>
      <c r="G40" s="37">
        <v>0.98</v>
      </c>
      <c r="H40" s="37">
        <v>0.69</v>
      </c>
      <c r="I40" s="37">
        <v>0.78</v>
      </c>
      <c r="J40" s="38">
        <v>0.91</v>
      </c>
      <c r="K40" s="22"/>
      <c r="L40" s="22"/>
      <c r="M40" s="22"/>
      <c r="N40" s="22"/>
      <c r="O40" s="22"/>
      <c r="P40" s="22"/>
    </row>
    <row r="41" spans="1:16" ht="39" customHeight="1" x14ac:dyDescent="0.15">
      <c r="A41" s="22"/>
      <c r="B41" s="35"/>
      <c r="C41" s="1145" t="s">
        <v>589</v>
      </c>
      <c r="D41" s="1146"/>
      <c r="E41" s="1147"/>
      <c r="F41" s="36">
        <v>0.38</v>
      </c>
      <c r="G41" s="37">
        <v>0.37</v>
      </c>
      <c r="H41" s="37">
        <v>0.32</v>
      </c>
      <c r="I41" s="37">
        <v>0.35</v>
      </c>
      <c r="J41" s="38">
        <v>0.36</v>
      </c>
      <c r="K41" s="22"/>
      <c r="L41" s="22"/>
      <c r="M41" s="22"/>
      <c r="N41" s="22"/>
      <c r="O41" s="22"/>
      <c r="P41" s="22"/>
    </row>
    <row r="42" spans="1:16" ht="39" customHeight="1" x14ac:dyDescent="0.15">
      <c r="A42" s="22"/>
      <c r="B42" s="39"/>
      <c r="C42" s="1145" t="s">
        <v>590</v>
      </c>
      <c r="D42" s="1146"/>
      <c r="E42" s="1147"/>
      <c r="F42" s="36" t="s">
        <v>534</v>
      </c>
      <c r="G42" s="37" t="s">
        <v>534</v>
      </c>
      <c r="H42" s="37" t="s">
        <v>534</v>
      </c>
      <c r="I42" s="37" t="s">
        <v>534</v>
      </c>
      <c r="J42" s="38" t="s">
        <v>534</v>
      </c>
      <c r="K42" s="22"/>
      <c r="L42" s="22"/>
      <c r="M42" s="22"/>
      <c r="N42" s="22"/>
      <c r="O42" s="22"/>
      <c r="P42" s="22"/>
    </row>
    <row r="43" spans="1:16" ht="39" customHeight="1" thickBot="1" x14ac:dyDescent="0.2">
      <c r="A43" s="22"/>
      <c r="B43" s="40"/>
      <c r="C43" s="1148" t="s">
        <v>591</v>
      </c>
      <c r="D43" s="1149"/>
      <c r="E43" s="1150"/>
      <c r="F43" s="41">
        <v>0.83</v>
      </c>
      <c r="G43" s="42">
        <v>1.1100000000000001</v>
      </c>
      <c r="H43" s="42">
        <v>0.31</v>
      </c>
      <c r="I43" s="42">
        <v>0.3</v>
      </c>
      <c r="J43" s="43">
        <v>0.33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d8ORhKSuRFob0bwhq9vkoC9tOwuDariIDhUMw+QUSmzFw7kL1jihTpwryMlFICrNoJyAe/KtCLKUzOeTn2xcg==" saltValue="P4VD3eOcZLhzNTLX9JXt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8705</v>
      </c>
      <c r="L45" s="60">
        <v>8644</v>
      </c>
      <c r="M45" s="60">
        <v>8682</v>
      </c>
      <c r="N45" s="60">
        <v>8733</v>
      </c>
      <c r="O45" s="61">
        <v>8857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534</v>
      </c>
      <c r="L46" s="64" t="s">
        <v>534</v>
      </c>
      <c r="M46" s="64" t="s">
        <v>534</v>
      </c>
      <c r="N46" s="64" t="s">
        <v>534</v>
      </c>
      <c r="O46" s="65" t="s">
        <v>534</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534</v>
      </c>
      <c r="L47" s="64" t="s">
        <v>534</v>
      </c>
      <c r="M47" s="64" t="s">
        <v>534</v>
      </c>
      <c r="N47" s="64" t="s">
        <v>534</v>
      </c>
      <c r="O47" s="65" t="s">
        <v>534</v>
      </c>
      <c r="P47" s="48"/>
      <c r="Q47" s="48"/>
      <c r="R47" s="48"/>
      <c r="S47" s="48"/>
      <c r="T47" s="48"/>
      <c r="U47" s="48"/>
    </row>
    <row r="48" spans="1:21" ht="30.75" customHeight="1" x14ac:dyDescent="0.15">
      <c r="A48" s="48"/>
      <c r="B48" s="1178"/>
      <c r="C48" s="1179"/>
      <c r="D48" s="62"/>
      <c r="E48" s="1155" t="s">
        <v>15</v>
      </c>
      <c r="F48" s="1155"/>
      <c r="G48" s="1155"/>
      <c r="H48" s="1155"/>
      <c r="I48" s="1155"/>
      <c r="J48" s="1156"/>
      <c r="K48" s="63">
        <v>2601</v>
      </c>
      <c r="L48" s="64">
        <v>2629</v>
      </c>
      <c r="M48" s="64">
        <v>2363</v>
      </c>
      <c r="N48" s="64">
        <v>2236</v>
      </c>
      <c r="O48" s="65">
        <v>2019</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534</v>
      </c>
      <c r="L49" s="64" t="s">
        <v>534</v>
      </c>
      <c r="M49" s="64" t="s">
        <v>534</v>
      </c>
      <c r="N49" s="64" t="s">
        <v>534</v>
      </c>
      <c r="O49" s="65" t="s">
        <v>534</v>
      </c>
      <c r="P49" s="48"/>
      <c r="Q49" s="48"/>
      <c r="R49" s="48"/>
      <c r="S49" s="48"/>
      <c r="T49" s="48"/>
      <c r="U49" s="48"/>
    </row>
    <row r="50" spans="1:21" ht="30.75" customHeight="1" x14ac:dyDescent="0.15">
      <c r="A50" s="48"/>
      <c r="B50" s="1178"/>
      <c r="C50" s="1179"/>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x14ac:dyDescent="0.15">
      <c r="A51" s="48"/>
      <c r="B51" s="1180"/>
      <c r="C51" s="1181"/>
      <c r="D51" s="66"/>
      <c r="E51" s="1155" t="s">
        <v>18</v>
      </c>
      <c r="F51" s="1155"/>
      <c r="G51" s="1155"/>
      <c r="H51" s="1155"/>
      <c r="I51" s="1155"/>
      <c r="J51" s="1156"/>
      <c r="K51" s="63">
        <v>2</v>
      </c>
      <c r="L51" s="64">
        <v>0</v>
      </c>
      <c r="M51" s="64">
        <v>1</v>
      </c>
      <c r="N51" s="64">
        <v>1</v>
      </c>
      <c r="O51" s="65">
        <v>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8387</v>
      </c>
      <c r="L52" s="64">
        <v>8342</v>
      </c>
      <c r="M52" s="64">
        <v>7985</v>
      </c>
      <c r="N52" s="64">
        <v>8055</v>
      </c>
      <c r="O52" s="65">
        <v>7832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2921</v>
      </c>
      <c r="L53" s="69">
        <v>2931</v>
      </c>
      <c r="M53" s="69">
        <v>3061</v>
      </c>
      <c r="N53" s="69">
        <v>2915</v>
      </c>
      <c r="O53" s="70">
        <v>3046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592</v>
      </c>
      <c r="P56" s="48"/>
      <c r="Q56" s="48"/>
      <c r="R56" s="48"/>
      <c r="S56" s="48"/>
      <c r="T56" s="48"/>
      <c r="U56" s="48"/>
    </row>
    <row r="57" spans="1:21" ht="31.5" customHeight="1" thickBot="1" x14ac:dyDescent="0.2">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0rcyr+D0gmB9vmT60WeO0td3KyrWIgfdsRDpJcz9Dwarqruh223oes0BeOfRq7QvTuCvKvpH4kzgM66oRIviNA==" saltValue="mnunxyQ0jz8oKXloEqzO5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575</v>
      </c>
      <c r="J40" s="103" t="s">
        <v>576</v>
      </c>
      <c r="K40" s="103" t="s">
        <v>577</v>
      </c>
      <c r="L40" s="103" t="s">
        <v>578</v>
      </c>
      <c r="M40" s="104" t="s">
        <v>579</v>
      </c>
    </row>
    <row r="41" spans="2:13" ht="27.75" customHeight="1" x14ac:dyDescent="0.15">
      <c r="B41" s="1196" t="s">
        <v>32</v>
      </c>
      <c r="C41" s="1197"/>
      <c r="D41" s="105"/>
      <c r="E41" s="1198" t="s">
        <v>33</v>
      </c>
      <c r="F41" s="1198"/>
      <c r="G41" s="1198"/>
      <c r="H41" s="1199"/>
      <c r="I41" s="355">
        <v>99037</v>
      </c>
      <c r="J41" s="356">
        <v>99867</v>
      </c>
      <c r="K41" s="356">
        <v>101726</v>
      </c>
      <c r="L41" s="356">
        <v>103365</v>
      </c>
      <c r="M41" s="357">
        <v>101687</v>
      </c>
    </row>
    <row r="42" spans="2:13" ht="27.75" customHeight="1" x14ac:dyDescent="0.15">
      <c r="B42" s="1186"/>
      <c r="C42" s="1187"/>
      <c r="D42" s="106"/>
      <c r="E42" s="1190" t="s">
        <v>34</v>
      </c>
      <c r="F42" s="1190"/>
      <c r="G42" s="1190"/>
      <c r="H42" s="1191"/>
      <c r="I42" s="358">
        <v>669</v>
      </c>
      <c r="J42" s="359">
        <v>350</v>
      </c>
      <c r="K42" s="359">
        <v>260</v>
      </c>
      <c r="L42" s="359">
        <v>260</v>
      </c>
      <c r="M42" s="360">
        <v>260</v>
      </c>
    </row>
    <row r="43" spans="2:13" ht="27.75" customHeight="1" x14ac:dyDescent="0.15">
      <c r="B43" s="1186"/>
      <c r="C43" s="1187"/>
      <c r="D43" s="106"/>
      <c r="E43" s="1190" t="s">
        <v>35</v>
      </c>
      <c r="F43" s="1190"/>
      <c r="G43" s="1190"/>
      <c r="H43" s="1191"/>
      <c r="I43" s="358">
        <v>34262</v>
      </c>
      <c r="J43" s="359">
        <v>33945</v>
      </c>
      <c r="K43" s="359">
        <v>32319</v>
      </c>
      <c r="L43" s="359">
        <v>30605</v>
      </c>
      <c r="M43" s="360">
        <v>27920</v>
      </c>
    </row>
    <row r="44" spans="2:13" ht="27.75" customHeight="1" x14ac:dyDescent="0.15">
      <c r="B44" s="1186"/>
      <c r="C44" s="1187"/>
      <c r="D44" s="106"/>
      <c r="E44" s="1190" t="s">
        <v>36</v>
      </c>
      <c r="F44" s="1190"/>
      <c r="G44" s="1190"/>
      <c r="H44" s="1191"/>
      <c r="I44" s="358" t="s">
        <v>534</v>
      </c>
      <c r="J44" s="359" t="s">
        <v>534</v>
      </c>
      <c r="K44" s="359" t="s">
        <v>534</v>
      </c>
      <c r="L44" s="359" t="s">
        <v>534</v>
      </c>
      <c r="M44" s="360" t="s">
        <v>534</v>
      </c>
    </row>
    <row r="45" spans="2:13" ht="27.75" customHeight="1" x14ac:dyDescent="0.15">
      <c r="B45" s="1186"/>
      <c r="C45" s="1187"/>
      <c r="D45" s="106"/>
      <c r="E45" s="1190" t="s">
        <v>37</v>
      </c>
      <c r="F45" s="1190"/>
      <c r="G45" s="1190"/>
      <c r="H45" s="1191"/>
      <c r="I45" s="358">
        <v>17909</v>
      </c>
      <c r="J45" s="359">
        <v>18302</v>
      </c>
      <c r="K45" s="359">
        <v>18256</v>
      </c>
      <c r="L45" s="359">
        <v>18183</v>
      </c>
      <c r="M45" s="360">
        <v>18061</v>
      </c>
    </row>
    <row r="46" spans="2:13" ht="27.75" customHeight="1" x14ac:dyDescent="0.15">
      <c r="B46" s="1186"/>
      <c r="C46" s="1187"/>
      <c r="D46" s="107"/>
      <c r="E46" s="1190" t="s">
        <v>38</v>
      </c>
      <c r="F46" s="1190"/>
      <c r="G46" s="1190"/>
      <c r="H46" s="1191"/>
      <c r="I46" s="358">
        <v>557</v>
      </c>
      <c r="J46" s="359">
        <v>178</v>
      </c>
      <c r="K46" s="359">
        <v>178</v>
      </c>
      <c r="L46" s="359">
        <v>178</v>
      </c>
      <c r="M46" s="360">
        <v>179</v>
      </c>
    </row>
    <row r="47" spans="2:13" ht="27.75" customHeight="1" x14ac:dyDescent="0.15">
      <c r="B47" s="1186"/>
      <c r="C47" s="1187"/>
      <c r="D47" s="108"/>
      <c r="E47" s="1200" t="s">
        <v>39</v>
      </c>
      <c r="F47" s="1201"/>
      <c r="G47" s="1201"/>
      <c r="H47" s="1202"/>
      <c r="I47" s="358" t="s">
        <v>534</v>
      </c>
      <c r="J47" s="359" t="s">
        <v>534</v>
      </c>
      <c r="K47" s="359" t="s">
        <v>534</v>
      </c>
      <c r="L47" s="359" t="s">
        <v>534</v>
      </c>
      <c r="M47" s="360" t="s">
        <v>534</v>
      </c>
    </row>
    <row r="48" spans="2:13" ht="27.75" customHeight="1" x14ac:dyDescent="0.15">
      <c r="B48" s="1186"/>
      <c r="C48" s="1187"/>
      <c r="D48" s="106"/>
      <c r="E48" s="1190" t="s">
        <v>40</v>
      </c>
      <c r="F48" s="1190"/>
      <c r="G48" s="1190"/>
      <c r="H48" s="1191"/>
      <c r="I48" s="358" t="s">
        <v>534</v>
      </c>
      <c r="J48" s="359" t="s">
        <v>534</v>
      </c>
      <c r="K48" s="359" t="s">
        <v>534</v>
      </c>
      <c r="L48" s="359" t="s">
        <v>534</v>
      </c>
      <c r="M48" s="360" t="s">
        <v>534</v>
      </c>
    </row>
    <row r="49" spans="2:13" ht="27.75" customHeight="1" x14ac:dyDescent="0.15">
      <c r="B49" s="1188"/>
      <c r="C49" s="1189"/>
      <c r="D49" s="106"/>
      <c r="E49" s="1190" t="s">
        <v>41</v>
      </c>
      <c r="F49" s="1190"/>
      <c r="G49" s="1190"/>
      <c r="H49" s="1191"/>
      <c r="I49" s="358" t="s">
        <v>534</v>
      </c>
      <c r="J49" s="359" t="s">
        <v>534</v>
      </c>
      <c r="K49" s="359" t="s">
        <v>534</v>
      </c>
      <c r="L49" s="359" t="s">
        <v>534</v>
      </c>
      <c r="M49" s="360" t="s">
        <v>534</v>
      </c>
    </row>
    <row r="50" spans="2:13" ht="27.75" customHeight="1" x14ac:dyDescent="0.15">
      <c r="B50" s="1184" t="s">
        <v>42</v>
      </c>
      <c r="C50" s="1185"/>
      <c r="D50" s="109"/>
      <c r="E50" s="1190" t="s">
        <v>43</v>
      </c>
      <c r="F50" s="1190"/>
      <c r="G50" s="1190"/>
      <c r="H50" s="1191"/>
      <c r="I50" s="358">
        <v>13436</v>
      </c>
      <c r="J50" s="359">
        <v>13147</v>
      </c>
      <c r="K50" s="359">
        <v>13801</v>
      </c>
      <c r="L50" s="359">
        <v>14835</v>
      </c>
      <c r="M50" s="360">
        <v>17988</v>
      </c>
    </row>
    <row r="51" spans="2:13" ht="27.75" customHeight="1" x14ac:dyDescent="0.15">
      <c r="B51" s="1186"/>
      <c r="C51" s="1187"/>
      <c r="D51" s="106"/>
      <c r="E51" s="1190" t="s">
        <v>44</v>
      </c>
      <c r="F51" s="1190"/>
      <c r="G51" s="1190"/>
      <c r="H51" s="1191"/>
      <c r="I51" s="358">
        <v>28771</v>
      </c>
      <c r="J51" s="359">
        <v>29222</v>
      </c>
      <c r="K51" s="359">
        <v>31858</v>
      </c>
      <c r="L51" s="359">
        <v>34872</v>
      </c>
      <c r="M51" s="360">
        <v>36234</v>
      </c>
    </row>
    <row r="52" spans="2:13" ht="27.75" customHeight="1" x14ac:dyDescent="0.15">
      <c r="B52" s="1188"/>
      <c r="C52" s="1189"/>
      <c r="D52" s="106"/>
      <c r="E52" s="1190" t="s">
        <v>45</v>
      </c>
      <c r="F52" s="1190"/>
      <c r="G52" s="1190"/>
      <c r="H52" s="1191"/>
      <c r="I52" s="358">
        <v>75108</v>
      </c>
      <c r="J52" s="359">
        <v>75120</v>
      </c>
      <c r="K52" s="359">
        <v>75459</v>
      </c>
      <c r="L52" s="359">
        <v>75912</v>
      </c>
      <c r="M52" s="360">
        <v>74003</v>
      </c>
    </row>
    <row r="53" spans="2:13" ht="27.75" customHeight="1" thickBot="1" x14ac:dyDescent="0.2">
      <c r="B53" s="1192" t="s">
        <v>46</v>
      </c>
      <c r="C53" s="1193"/>
      <c r="D53" s="110"/>
      <c r="E53" s="1194" t="s">
        <v>47</v>
      </c>
      <c r="F53" s="1194"/>
      <c r="G53" s="1194"/>
      <c r="H53" s="1195"/>
      <c r="I53" s="361">
        <v>35119</v>
      </c>
      <c r="J53" s="362">
        <v>35152</v>
      </c>
      <c r="K53" s="362">
        <v>31621</v>
      </c>
      <c r="L53" s="362">
        <v>26973</v>
      </c>
      <c r="M53" s="363">
        <v>19882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jWg29ko/NjYhFpzZfycuED4lF4B6w6jKR93emuPYcd8vqbaZ/hwsTyvv0fELuJRQUmBiugEaGQmsHZ8fIm5hFw==" saltValue="IMWgeKmrh4Id+s6ASZOj1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577</v>
      </c>
      <c r="G54" s="119" t="s">
        <v>578</v>
      </c>
      <c r="H54" s="120" t="s">
        <v>579</v>
      </c>
    </row>
    <row r="55" spans="2:8" ht="52.5" customHeight="1" x14ac:dyDescent="0.15">
      <c r="B55" s="121"/>
      <c r="C55" s="1211" t="s">
        <v>50</v>
      </c>
      <c r="D55" s="1211"/>
      <c r="E55" s="1212"/>
      <c r="F55" s="122">
        <v>4668</v>
      </c>
      <c r="G55" s="122">
        <v>5052</v>
      </c>
      <c r="H55" s="123">
        <v>7115</v>
      </c>
    </row>
    <row r="56" spans="2:8" ht="52.5" customHeight="1" x14ac:dyDescent="0.15">
      <c r="B56" s="124"/>
      <c r="C56" s="1213" t="s">
        <v>51</v>
      </c>
      <c r="D56" s="1213"/>
      <c r="E56" s="1214"/>
      <c r="F56" s="125">
        <v>913</v>
      </c>
      <c r="G56" s="125">
        <v>914</v>
      </c>
      <c r="H56" s="126">
        <v>915</v>
      </c>
    </row>
    <row r="57" spans="2:8" ht="53.25" customHeight="1" x14ac:dyDescent="0.15">
      <c r="B57" s="124"/>
      <c r="C57" s="1215" t="s">
        <v>52</v>
      </c>
      <c r="D57" s="1215"/>
      <c r="E57" s="1216"/>
      <c r="F57" s="127">
        <v>2629</v>
      </c>
      <c r="G57" s="127">
        <v>2618</v>
      </c>
      <c r="H57" s="128">
        <v>3197</v>
      </c>
    </row>
    <row r="58" spans="2:8" ht="45.75" customHeight="1" x14ac:dyDescent="0.15">
      <c r="B58" s="129"/>
      <c r="C58" s="1203" t="s">
        <v>608</v>
      </c>
      <c r="D58" s="1204"/>
      <c r="E58" s="1205"/>
      <c r="F58" s="130" t="s">
        <v>598</v>
      </c>
      <c r="G58" s="130" t="s">
        <v>598</v>
      </c>
      <c r="H58" s="131">
        <v>1000</v>
      </c>
    </row>
    <row r="59" spans="2:8" ht="45.75" customHeight="1" x14ac:dyDescent="0.15">
      <c r="B59" s="129"/>
      <c r="C59" s="1203" t="s">
        <v>609</v>
      </c>
      <c r="D59" s="1204"/>
      <c r="E59" s="1205"/>
      <c r="F59" s="130">
        <v>320</v>
      </c>
      <c r="G59" s="130">
        <v>312</v>
      </c>
      <c r="H59" s="131">
        <v>504</v>
      </c>
    </row>
    <row r="60" spans="2:8" ht="45.75" customHeight="1" x14ac:dyDescent="0.15">
      <c r="B60" s="129"/>
      <c r="C60" s="1203" t="s">
        <v>610</v>
      </c>
      <c r="D60" s="1204"/>
      <c r="E60" s="1205"/>
      <c r="F60" s="130">
        <v>0</v>
      </c>
      <c r="G60" s="130">
        <v>0</v>
      </c>
      <c r="H60" s="131">
        <v>500</v>
      </c>
    </row>
    <row r="61" spans="2:8" ht="45.75" customHeight="1" x14ac:dyDescent="0.15">
      <c r="B61" s="129"/>
      <c r="C61" s="1203" t="s">
        <v>611</v>
      </c>
      <c r="D61" s="1204"/>
      <c r="E61" s="1205"/>
      <c r="F61" s="130" t="s">
        <v>598</v>
      </c>
      <c r="G61" s="130" t="s">
        <v>598</v>
      </c>
      <c r="H61" s="131">
        <v>500</v>
      </c>
    </row>
    <row r="62" spans="2:8" ht="45.75" customHeight="1" thickBot="1" x14ac:dyDescent="0.2">
      <c r="B62" s="132"/>
      <c r="C62" s="1206" t="s">
        <v>612</v>
      </c>
      <c r="D62" s="1207"/>
      <c r="E62" s="1208"/>
      <c r="F62" s="133">
        <v>215</v>
      </c>
      <c r="G62" s="133">
        <v>191</v>
      </c>
      <c r="H62" s="134">
        <v>167</v>
      </c>
    </row>
    <row r="63" spans="2:8" ht="52.5" customHeight="1" thickBot="1" x14ac:dyDescent="0.2">
      <c r="B63" s="135"/>
      <c r="C63" s="1209" t="s">
        <v>53</v>
      </c>
      <c r="D63" s="1209"/>
      <c r="E63" s="1210"/>
      <c r="F63" s="136">
        <v>8211</v>
      </c>
      <c r="G63" s="136">
        <v>8585</v>
      </c>
      <c r="H63" s="137">
        <v>11227</v>
      </c>
    </row>
    <row r="64" spans="2:8" x14ac:dyDescent="0.15"/>
  </sheetData>
  <sheetProtection algorithmName="SHA-512" hashValue="eCPLslhHftHk0hN0+JEgH0HAdy3e1YIrp88wzRN2zrD8naYj4XKGmVAuoImDcjw6oF97UIPUzFKD6F43rTAGtg==" saltValue="KJ0e5FZ1pOpSxvuZTXG/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572</v>
      </c>
      <c r="G2" s="151"/>
      <c r="H2" s="152"/>
    </row>
    <row r="3" spans="1:8" x14ac:dyDescent="0.15">
      <c r="A3" s="148" t="s">
        <v>565</v>
      </c>
      <c r="B3" s="153"/>
      <c r="C3" s="154"/>
      <c r="D3" s="155">
        <v>31314</v>
      </c>
      <c r="E3" s="156"/>
      <c r="F3" s="157">
        <v>33173</v>
      </c>
      <c r="G3" s="158"/>
      <c r="H3" s="159"/>
    </row>
    <row r="4" spans="1:8" x14ac:dyDescent="0.15">
      <c r="A4" s="160"/>
      <c r="B4" s="161"/>
      <c r="C4" s="162"/>
      <c r="D4" s="163">
        <v>19266</v>
      </c>
      <c r="E4" s="164"/>
      <c r="F4" s="165">
        <v>20353</v>
      </c>
      <c r="G4" s="166"/>
      <c r="H4" s="167"/>
    </row>
    <row r="5" spans="1:8" x14ac:dyDescent="0.15">
      <c r="A5" s="148" t="s">
        <v>567</v>
      </c>
      <c r="B5" s="153"/>
      <c r="C5" s="154"/>
      <c r="D5" s="155">
        <v>34612</v>
      </c>
      <c r="E5" s="156"/>
      <c r="F5" s="157">
        <v>37644</v>
      </c>
      <c r="G5" s="158"/>
      <c r="H5" s="159"/>
    </row>
    <row r="6" spans="1:8" x14ac:dyDescent="0.15">
      <c r="A6" s="160"/>
      <c r="B6" s="161"/>
      <c r="C6" s="162"/>
      <c r="D6" s="163">
        <v>23302</v>
      </c>
      <c r="E6" s="164"/>
      <c r="F6" s="165">
        <v>24939</v>
      </c>
      <c r="G6" s="166"/>
      <c r="H6" s="167"/>
    </row>
    <row r="7" spans="1:8" x14ac:dyDescent="0.15">
      <c r="A7" s="148" t="s">
        <v>568</v>
      </c>
      <c r="B7" s="153"/>
      <c r="C7" s="154"/>
      <c r="D7" s="155">
        <v>31282</v>
      </c>
      <c r="E7" s="156"/>
      <c r="F7" s="157">
        <v>39221</v>
      </c>
      <c r="G7" s="158"/>
      <c r="H7" s="159"/>
    </row>
    <row r="8" spans="1:8" x14ac:dyDescent="0.15">
      <c r="A8" s="160"/>
      <c r="B8" s="161"/>
      <c r="C8" s="162"/>
      <c r="D8" s="163">
        <v>21478</v>
      </c>
      <c r="E8" s="164"/>
      <c r="F8" s="165">
        <v>24821</v>
      </c>
      <c r="G8" s="166"/>
      <c r="H8" s="167"/>
    </row>
    <row r="9" spans="1:8" x14ac:dyDescent="0.15">
      <c r="A9" s="148" t="s">
        <v>569</v>
      </c>
      <c r="B9" s="153"/>
      <c r="C9" s="154"/>
      <c r="D9" s="155">
        <v>37016</v>
      </c>
      <c r="E9" s="156"/>
      <c r="F9" s="157">
        <v>38566</v>
      </c>
      <c r="G9" s="158"/>
      <c r="H9" s="159"/>
    </row>
    <row r="10" spans="1:8" x14ac:dyDescent="0.15">
      <c r="A10" s="160"/>
      <c r="B10" s="161"/>
      <c r="C10" s="162"/>
      <c r="D10" s="163">
        <v>24694</v>
      </c>
      <c r="E10" s="164"/>
      <c r="F10" s="165">
        <v>24059</v>
      </c>
      <c r="G10" s="166"/>
      <c r="H10" s="167"/>
    </row>
    <row r="11" spans="1:8" x14ac:dyDescent="0.15">
      <c r="A11" s="148" t="s">
        <v>570</v>
      </c>
      <c r="B11" s="153"/>
      <c r="C11" s="154"/>
      <c r="D11" s="155">
        <v>36659</v>
      </c>
      <c r="E11" s="156"/>
      <c r="F11" s="157">
        <v>35156</v>
      </c>
      <c r="G11" s="158"/>
      <c r="H11" s="159"/>
    </row>
    <row r="12" spans="1:8" x14ac:dyDescent="0.15">
      <c r="A12" s="160"/>
      <c r="B12" s="161"/>
      <c r="C12" s="168"/>
      <c r="D12" s="163">
        <v>23374</v>
      </c>
      <c r="E12" s="164"/>
      <c r="F12" s="165">
        <v>22430</v>
      </c>
      <c r="G12" s="166"/>
      <c r="H12" s="167"/>
    </row>
    <row r="13" spans="1:8" x14ac:dyDescent="0.15">
      <c r="A13" s="148"/>
      <c r="B13" s="153"/>
      <c r="C13" s="169"/>
      <c r="D13" s="170">
        <v>34177</v>
      </c>
      <c r="E13" s="171"/>
      <c r="F13" s="172">
        <v>36752</v>
      </c>
      <c r="G13" s="173"/>
      <c r="H13" s="159"/>
    </row>
    <row r="14" spans="1:8" x14ac:dyDescent="0.15">
      <c r="A14" s="160"/>
      <c r="B14" s="161"/>
      <c r="C14" s="162"/>
      <c r="D14" s="163">
        <v>22423</v>
      </c>
      <c r="E14" s="164"/>
      <c r="F14" s="165">
        <v>23320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0.76</v>
      </c>
      <c r="C19" s="174">
        <f>ROUND(VALUE(SUBSTITUTE(実質収支比率等に係る経年分析!G$48,"▲","-")),2)</f>
        <v>0.53</v>
      </c>
      <c r="D19" s="174">
        <f>ROUND(VALUE(SUBSTITUTE(実質収支比率等に係る経年分析!H$48,"▲","-")),2)</f>
        <v>1.36</v>
      </c>
      <c r="E19" s="174">
        <f>ROUND(VALUE(SUBSTITUTE(実質収支比率等に係る経年分析!I$48,"▲","-")),2)</f>
        <v>7.05</v>
      </c>
      <c r="F19" s="174">
        <f>ROUND(VALUE(SUBSTITUTE(実質収支比率等に係る経年分析!J$48,"▲","-")),2)</f>
        <v>5.3</v>
      </c>
    </row>
    <row r="20" spans="1:11" x14ac:dyDescent="0.15">
      <c r="A20" s="174" t="s">
        <v>57</v>
      </c>
      <c r="B20" s="174">
        <f>ROUND(VALUE(SUBSTITUTE(実質収支比率等に係る経年分析!F$47,"▲","-")),2)</f>
        <v>9.01</v>
      </c>
      <c r="C20" s="174">
        <f>ROUND(VALUE(SUBSTITUTE(実質収支比率等に係る経年分析!G$47,"▲","-")),2)</f>
        <v>8.3000000000000007</v>
      </c>
      <c r="D20" s="174">
        <f>ROUND(VALUE(SUBSTITUTE(実質収支比率等に係る経年分析!H$47,"▲","-")),2)</f>
        <v>8.4</v>
      </c>
      <c r="E20" s="174">
        <f>ROUND(VALUE(SUBSTITUTE(実質収支比率等に係る経年分析!I$47,"▲","-")),2)</f>
        <v>8.68</v>
      </c>
      <c r="F20" s="174">
        <f>ROUND(VALUE(SUBSTITUTE(実質収支比率等に係る経年分析!J$47,"▲","-")),2)</f>
        <v>12.52</v>
      </c>
    </row>
    <row r="21" spans="1:11" x14ac:dyDescent="0.15">
      <c r="A21" s="174" t="s">
        <v>58</v>
      </c>
      <c r="B21" s="174">
        <f>IF(ISNUMBER(VALUE(SUBSTITUTE(実質収支比率等に係る経年分析!F$49,"▲","-"))),ROUND(VALUE(SUBSTITUTE(実質収支比率等に係る経年分析!F$49,"▲","-")),2),NA())</f>
        <v>0.44</v>
      </c>
      <c r="C21" s="174">
        <f>IF(ISNUMBER(VALUE(SUBSTITUTE(実質収支比率等に係る経年分析!G$49,"▲","-"))),ROUND(VALUE(SUBSTITUTE(実質収支比率等に係る経年分析!G$49,"▲","-")),2),NA())</f>
        <v>-1.32</v>
      </c>
      <c r="D21" s="174">
        <f>IF(ISNUMBER(VALUE(SUBSTITUTE(実質収支比率等に係る経年分析!H$49,"▲","-"))),ROUND(VALUE(SUBSTITUTE(実質収支比率等に係る経年分析!H$49,"▲","-")),2),NA())</f>
        <v>0.89</v>
      </c>
      <c r="E21" s="174">
        <f>IF(ISNUMBER(VALUE(SUBSTITUTE(実質収支比率等に係る経年分析!I$49,"▲","-"))),ROUND(VALUE(SUBSTITUTE(実質収支比率等に係る経年分析!I$49,"▲","-")),2),NA())</f>
        <v>5.77</v>
      </c>
      <c r="F21" s="174">
        <f>IF(ISNUMBER(VALUE(SUBSTITUTE(実質収支比率等に係る経年分析!J$49,"▲","-"))),ROUND(VALUE(SUBSTITUTE(実質収支比率等に係る経年分析!J$49,"▲","-")),2),NA())</f>
        <v>-1.91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0.83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1.1100000000000001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0.31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0.33</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徳島市営旅客自動車運送事業会計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0.38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0.37</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0.32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0.35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0.36</v>
      </c>
    </row>
    <row r="30" spans="1:11" x14ac:dyDescent="0.15">
      <c r="A30" s="175" t="str">
        <f>IF(連結実質赤字比率に係る赤字・黒字の構成分析!C$40="",NA(),連結実質赤字比率に係る赤字・黒字の構成分析!C$40)</f>
        <v>徳島市国民健康保険事業特別会計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0.91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0.98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0.69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0.78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0.91</v>
      </c>
    </row>
    <row r="31" spans="1:11" x14ac:dyDescent="0.15">
      <c r="A31" s="175" t="str">
        <f>IF(連結実質赤字比率に係る赤字・黒字の構成分析!C$39="",NA(),連結実質赤字比率に係る赤字・黒字の構成分析!C$39)</f>
        <v>徳島市公共下水道事業会計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0.86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1.04</v>
      </c>
    </row>
    <row r="32" spans="1:11" x14ac:dyDescent="0.15">
      <c r="A32" s="175" t="str">
        <f>IF(連結実質赤字比率に係る赤字・黒字の構成分析!C$38="",NA(),連結実質赤字比率に係る赤字・黒字の構成分析!C$38)</f>
        <v>徳島市中央卸売市場事業会計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v>
      </c>
    </row>
    <row r="33" spans="1:16" x14ac:dyDescent="0.15">
      <c r="A33" s="175" t="str">
        <f>IF(連結実質赤字比率に係る赤字・黒字の構成分析!C$37="",NA(),連結実質赤字比率に係る赤字・黒字の構成分析!C$37)</f>
        <v>徳島市介護保険事業特別会計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1.66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1.46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2.36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2.08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2.56</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5.28</v>
      </c>
    </row>
    <row r="35" spans="1:16" x14ac:dyDescent="0.15">
      <c r="A35" s="175" t="str">
        <f>IF(連結実質赤字比率に係る赤字・黒字の構成分析!C$35="",NA(),連結実質赤字比率に係る赤字・黒字の構成分析!C$35)</f>
        <v>徳島市民病院事業会計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2.2799999999999998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4.5199999999999996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5.99</v>
      </c>
    </row>
    <row r="36" spans="1:16" x14ac:dyDescent="0.15">
      <c r="A36" s="175" t="str">
        <f>IF(連結実質赤字比率に係る赤字・黒字の構成分析!C$34="",NA(),連結実質赤字比率に係る赤字・黒字の構成分析!C$34)</f>
        <v>徳島市水道事業会計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10.26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9.77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9.44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10.09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8387</v>
      </c>
      <c r="E42" s="176"/>
      <c r="F42" s="176"/>
      <c r="G42" s="176">
        <f>'実質公債費比率（分子）の構造'!L$52</f>
        <v>8342</v>
      </c>
      <c r="H42" s="176"/>
      <c r="I42" s="176"/>
      <c r="J42" s="176">
        <f>'実質公債費比率（分子）の構造'!M$52</f>
        <v>7985</v>
      </c>
      <c r="K42" s="176"/>
      <c r="L42" s="176"/>
      <c r="M42" s="176">
        <f>'実質公債費比率（分子）の構造'!N$52</f>
        <v>8055</v>
      </c>
      <c r="N42" s="176"/>
      <c r="O42" s="176"/>
      <c r="P42" s="176">
        <f>'実質公債費比率（分子）の構造'!O$52</f>
        <v>7832</v>
      </c>
    </row>
    <row r="43" spans="1:16" x14ac:dyDescent="0.15">
      <c r="A43" s="176" t="s">
        <v>66</v>
      </c>
      <c r="B43" s="176">
        <f>'実質公債費比率（分子）の構造'!K$51</f>
        <v>2</v>
      </c>
      <c r="C43" s="176"/>
      <c r="D43" s="176"/>
      <c r="E43" s="176">
        <f>'実質公債費比率（分子）の構造'!L$51</f>
        <v>0</v>
      </c>
      <c r="F43" s="176"/>
      <c r="G43" s="176"/>
      <c r="H43" s="176">
        <f>'実質公債費比率（分子）の構造'!M$51</f>
        <v>1</v>
      </c>
      <c r="I43" s="176"/>
      <c r="J43" s="176"/>
      <c r="K43" s="176">
        <f>'実質公債費比率（分子）の構造'!N$51</f>
        <v>1</v>
      </c>
      <c r="L43" s="176"/>
      <c r="M43" s="176"/>
      <c r="N43" s="176">
        <f>'実質公債費比率（分子）の構造'!O$51</f>
        <v>2</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2601</v>
      </c>
      <c r="C46" s="176"/>
      <c r="D46" s="176"/>
      <c r="E46" s="176">
        <f>'実質公債費比率（分子）の構造'!L$48</f>
        <v>2629</v>
      </c>
      <c r="F46" s="176"/>
      <c r="G46" s="176"/>
      <c r="H46" s="176">
        <f>'実質公債費比率（分子）の構造'!M$48</f>
        <v>2363</v>
      </c>
      <c r="I46" s="176"/>
      <c r="J46" s="176"/>
      <c r="K46" s="176">
        <f>'実質公債費比率（分子）の構造'!N$48</f>
        <v>2236</v>
      </c>
      <c r="L46" s="176"/>
      <c r="M46" s="176"/>
      <c r="N46" s="176">
        <f>'実質公債費比率（分子）の構造'!O$48</f>
        <v>2019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8705</v>
      </c>
      <c r="C49" s="176"/>
      <c r="D49" s="176"/>
      <c r="E49" s="176">
        <f>'実質公債費比率（分子）の構造'!L$45</f>
        <v>8644</v>
      </c>
      <c r="F49" s="176"/>
      <c r="G49" s="176"/>
      <c r="H49" s="176">
        <f>'実質公債費比率（分子）の構造'!M$45</f>
        <v>8682</v>
      </c>
      <c r="I49" s="176"/>
      <c r="J49" s="176"/>
      <c r="K49" s="176">
        <f>'実質公債費比率（分子）の構造'!N$45</f>
        <v>8733</v>
      </c>
      <c r="L49" s="176"/>
      <c r="M49" s="176"/>
      <c r="N49" s="176">
        <f>'実質公債費比率（分子）の構造'!O$45</f>
        <v>8857</v>
      </c>
      <c r="O49" s="176"/>
      <c r="P49" s="176"/>
    </row>
    <row r="50" spans="1:16" x14ac:dyDescent="0.15">
      <c r="A50" s="176" t="s">
        <v>73</v>
      </c>
      <c r="B50" s="176" t="e">
        <f>NA()</f>
        <v>#N/A</v>
      </c>
      <c r="C50" s="176">
        <f>IF(ISNUMBER('実質公債費比率（分子）の構造'!K$53),'実質公債費比率（分子）の構造'!K$53,NA())</f>
        <v>2921</v>
      </c>
      <c r="D50" s="176" t="e">
        <f>NA()</f>
        <v>#N/A</v>
      </c>
      <c r="E50" s="176" t="e">
        <f>NA()</f>
        <v>#N/A</v>
      </c>
      <c r="F50" s="176">
        <f>IF(ISNUMBER('実質公債費比率（分子）の構造'!L$53),'実質公債費比率（分子）の構造'!L$53,NA())</f>
        <v>2931</v>
      </c>
      <c r="G50" s="176" t="e">
        <f>NA()</f>
        <v>#N/A</v>
      </c>
      <c r="H50" s="176" t="e">
        <f>NA()</f>
        <v>#N/A</v>
      </c>
      <c r="I50" s="176">
        <f>IF(ISNUMBER('実質公債費比率（分子）の構造'!M$53),'実質公債費比率（分子）の構造'!M$53,NA())</f>
        <v>3061</v>
      </c>
      <c r="J50" s="176" t="e">
        <f>NA()</f>
        <v>#N/A</v>
      </c>
      <c r="K50" s="176" t="e">
        <f>NA()</f>
        <v>#N/A</v>
      </c>
      <c r="L50" s="176">
        <f>IF(ISNUMBER('実質公債費比率（分子）の構造'!N$53),'実質公債費比率（分子）の構造'!N$53,NA())</f>
        <v>2915</v>
      </c>
      <c r="M50" s="176" t="e">
        <f>NA()</f>
        <v>#N/A</v>
      </c>
      <c r="N50" s="176" t="e">
        <f>NA()</f>
        <v>#N/A</v>
      </c>
      <c r="O50" s="176">
        <f>IF(ISNUMBER('実質公債費比率（分子）の構造'!O$53),'実質公債費比率（分子）の構造'!O$53,NA())</f>
        <v>3046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75108</v>
      </c>
      <c r="E56" s="175"/>
      <c r="F56" s="175"/>
      <c r="G56" s="175">
        <f>'将来負担比率（分子）の構造'!J$52</f>
        <v>75120</v>
      </c>
      <c r="H56" s="175"/>
      <c r="I56" s="175"/>
      <c r="J56" s="175">
        <f>'将来負担比率（分子）の構造'!K$52</f>
        <v>75459</v>
      </c>
      <c r="K56" s="175"/>
      <c r="L56" s="175"/>
      <c r="M56" s="175">
        <f>'将来負担比率（分子）の構造'!L$52</f>
        <v>75912</v>
      </c>
      <c r="N56" s="175"/>
      <c r="O56" s="175"/>
      <c r="P56" s="175">
        <f>'将来負担比率（分子）の構造'!M$52</f>
        <v>74003</v>
      </c>
    </row>
    <row r="57" spans="1:16" x14ac:dyDescent="0.15">
      <c r="A57" s="175" t="s">
        <v>44</v>
      </c>
      <c r="B57" s="175"/>
      <c r="C57" s="175"/>
      <c r="D57" s="175">
        <f>'将来負担比率（分子）の構造'!I$51</f>
        <v>28771</v>
      </c>
      <c r="E57" s="175"/>
      <c r="F57" s="175"/>
      <c r="G57" s="175">
        <f>'将来負担比率（分子）の構造'!J$51</f>
        <v>29222</v>
      </c>
      <c r="H57" s="175"/>
      <c r="I57" s="175"/>
      <c r="J57" s="175">
        <f>'将来負担比率（分子）の構造'!K$51</f>
        <v>31858</v>
      </c>
      <c r="K57" s="175"/>
      <c r="L57" s="175"/>
      <c r="M57" s="175">
        <f>'将来負担比率（分子）の構造'!L$51</f>
        <v>34872</v>
      </c>
      <c r="N57" s="175"/>
      <c r="O57" s="175"/>
      <c r="P57" s="175">
        <f>'将来負担比率（分子）の構造'!M$51</f>
        <v>36234</v>
      </c>
    </row>
    <row r="58" spans="1:16" x14ac:dyDescent="0.15">
      <c r="A58" s="175" t="s">
        <v>43</v>
      </c>
      <c r="B58" s="175"/>
      <c r="C58" s="175"/>
      <c r="D58" s="175">
        <f>'将来負担比率（分子）の構造'!I$50</f>
        <v>13436</v>
      </c>
      <c r="E58" s="175"/>
      <c r="F58" s="175"/>
      <c r="G58" s="175">
        <f>'将来負担比率（分子）の構造'!J$50</f>
        <v>13147</v>
      </c>
      <c r="H58" s="175"/>
      <c r="I58" s="175"/>
      <c r="J58" s="175">
        <f>'将来負担比率（分子）の構造'!K$50</f>
        <v>13801</v>
      </c>
      <c r="K58" s="175"/>
      <c r="L58" s="175"/>
      <c r="M58" s="175">
        <f>'将来負担比率（分子）の構造'!L$50</f>
        <v>14835</v>
      </c>
      <c r="N58" s="175"/>
      <c r="O58" s="175"/>
      <c r="P58" s="175">
        <f>'将来負担比率（分子）の構造'!M$50</f>
        <v>17988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557</v>
      </c>
      <c r="C61" s="175"/>
      <c r="D61" s="175"/>
      <c r="E61" s="175">
        <f>'将来負担比率（分子）の構造'!J$46</f>
        <v>178</v>
      </c>
      <c r="F61" s="175"/>
      <c r="G61" s="175"/>
      <c r="H61" s="175">
        <f>'将来負担比率（分子）の構造'!K$46</f>
        <v>178</v>
      </c>
      <c r="I61" s="175"/>
      <c r="J61" s="175"/>
      <c r="K61" s="175">
        <f>'将来負担比率（分子）の構造'!L$46</f>
        <v>178</v>
      </c>
      <c r="L61" s="175"/>
      <c r="M61" s="175"/>
      <c r="N61" s="175">
        <f>'将来負担比率（分子）の構造'!M$46</f>
        <v>179</v>
      </c>
      <c r="O61" s="175"/>
      <c r="P61" s="175"/>
    </row>
    <row r="62" spans="1:16" x14ac:dyDescent="0.15">
      <c r="A62" s="175" t="s">
        <v>37</v>
      </c>
      <c r="B62" s="175">
        <f>'将来負担比率（分子）の構造'!I$45</f>
        <v>17909</v>
      </c>
      <c r="C62" s="175"/>
      <c r="D62" s="175"/>
      <c r="E62" s="175">
        <f>'将来負担比率（分子）の構造'!J$45</f>
        <v>18302</v>
      </c>
      <c r="F62" s="175"/>
      <c r="G62" s="175"/>
      <c r="H62" s="175">
        <f>'将来負担比率（分子）の構造'!K$45</f>
        <v>18256</v>
      </c>
      <c r="I62" s="175"/>
      <c r="J62" s="175"/>
      <c r="K62" s="175">
        <f>'将来負担比率（分子）の構造'!L$45</f>
        <v>18183</v>
      </c>
      <c r="L62" s="175"/>
      <c r="M62" s="175"/>
      <c r="N62" s="175">
        <f>'将来負担比率（分子）の構造'!M$45</f>
        <v>18061</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34262</v>
      </c>
      <c r="C64" s="175"/>
      <c r="D64" s="175"/>
      <c r="E64" s="175">
        <f>'将来負担比率（分子）の構造'!J$43</f>
        <v>33945</v>
      </c>
      <c r="F64" s="175"/>
      <c r="G64" s="175"/>
      <c r="H64" s="175">
        <f>'将来負担比率（分子）の構造'!K$43</f>
        <v>32319</v>
      </c>
      <c r="I64" s="175"/>
      <c r="J64" s="175"/>
      <c r="K64" s="175">
        <f>'将来負担比率（分子）の構造'!L$43</f>
        <v>30605</v>
      </c>
      <c r="L64" s="175"/>
      <c r="M64" s="175"/>
      <c r="N64" s="175">
        <f>'将来負担比率（分子）の構造'!M$43</f>
        <v>27920</v>
      </c>
      <c r="O64" s="175"/>
      <c r="P64" s="175"/>
    </row>
    <row r="65" spans="1:16" x14ac:dyDescent="0.15">
      <c r="A65" s="175" t="s">
        <v>34</v>
      </c>
      <c r="B65" s="175">
        <f>'将来負担比率（分子）の構造'!I$42</f>
        <v>669</v>
      </c>
      <c r="C65" s="175"/>
      <c r="D65" s="175"/>
      <c r="E65" s="175">
        <f>'将来負担比率（分子）の構造'!J$42</f>
        <v>350</v>
      </c>
      <c r="F65" s="175"/>
      <c r="G65" s="175"/>
      <c r="H65" s="175">
        <f>'将来負担比率（分子）の構造'!K$42</f>
        <v>260</v>
      </c>
      <c r="I65" s="175"/>
      <c r="J65" s="175"/>
      <c r="K65" s="175">
        <f>'将来負担比率（分子）の構造'!L$42</f>
        <v>260</v>
      </c>
      <c r="L65" s="175"/>
      <c r="M65" s="175"/>
      <c r="N65" s="175">
        <f>'将来負担比率（分子）の構造'!M$42</f>
        <v>260</v>
      </c>
      <c r="O65" s="175"/>
      <c r="P65" s="175"/>
    </row>
    <row r="66" spans="1:16" x14ac:dyDescent="0.15">
      <c r="A66" s="175" t="s">
        <v>33</v>
      </c>
      <c r="B66" s="175">
        <f>'将来負担比率（分子）の構造'!I$41</f>
        <v>99037</v>
      </c>
      <c r="C66" s="175"/>
      <c r="D66" s="175"/>
      <c r="E66" s="175">
        <f>'将来負担比率（分子）の構造'!J$41</f>
        <v>99867</v>
      </c>
      <c r="F66" s="175"/>
      <c r="G66" s="175"/>
      <c r="H66" s="175">
        <f>'将来負担比率（分子）の構造'!K$41</f>
        <v>101726</v>
      </c>
      <c r="I66" s="175"/>
      <c r="J66" s="175"/>
      <c r="K66" s="175">
        <f>'将来負担比率（分子）の構造'!L$41</f>
        <v>103365</v>
      </c>
      <c r="L66" s="175"/>
      <c r="M66" s="175"/>
      <c r="N66" s="175">
        <f>'将来負担比率（分子）の構造'!M$41</f>
        <v>101687</v>
      </c>
      <c r="O66" s="175"/>
      <c r="P66" s="175"/>
    </row>
    <row r="67" spans="1:16" x14ac:dyDescent="0.15">
      <c r="A67" s="175" t="s">
        <v>77</v>
      </c>
      <c r="B67" s="175" t="e">
        <f>NA()</f>
        <v>#N/A</v>
      </c>
      <c r="C67" s="175">
        <f>IF(ISNUMBER('将来負担比率（分子）の構造'!I$53), IF('将来負担比率（分子）の構造'!I$53 &lt; 0, 0, '将来負担比率（分子）の構造'!I$53), NA())</f>
        <v>35119</v>
      </c>
      <c r="D67" s="175" t="e">
        <f>NA()</f>
        <v>#N/A</v>
      </c>
      <c r="E67" s="175" t="e">
        <f>NA()</f>
        <v>#N/A</v>
      </c>
      <c r="F67" s="175">
        <f>IF(ISNUMBER('将来負担比率（分子）の構造'!J$53), IF('将来負担比率（分子）の構造'!J$53 &lt; 0, 0, '将来負担比率（分子）の構造'!J$53), NA())</f>
        <v>35152</v>
      </c>
      <c r="G67" s="175" t="e">
        <f>NA()</f>
        <v>#N/A</v>
      </c>
      <c r="H67" s="175" t="e">
        <f>NA()</f>
        <v>#N/A</v>
      </c>
      <c r="I67" s="175">
        <f>IF(ISNUMBER('将来負担比率（分子）の構造'!K$53), IF('将来負担比率（分子）の構造'!K$53 &lt; 0, 0, '将来負担比率（分子）の構造'!K$53), NA())</f>
        <v>31621</v>
      </c>
      <c r="J67" s="175" t="e">
        <f>NA()</f>
        <v>#N/A</v>
      </c>
      <c r="K67" s="175" t="e">
        <f>NA()</f>
        <v>#N/A</v>
      </c>
      <c r="L67" s="175">
        <f>IF(ISNUMBER('将来負担比率（分子）の構造'!L$53), IF('将来負担比率（分子）の構造'!L$53 &lt; 0, 0, '将来負担比率（分子）の構造'!L$53), NA())</f>
        <v>26973</v>
      </c>
      <c r="M67" s="175" t="e">
        <f>NA()</f>
        <v>#N/A</v>
      </c>
      <c r="N67" s="175" t="e">
        <f>NA()</f>
        <v>#N/A</v>
      </c>
      <c r="O67" s="175">
        <f>IF(ISNUMBER('将来負担比率（分子）の構造'!M$53), IF('将来負担比率（分子）の構造'!M$53 &lt; 0, 0, '将来負担比率（分子）の構造'!M$53), NA())</f>
        <v>19882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4668</v>
      </c>
      <c r="C72" s="179">
        <f>基金残高に係る経年分析!G55</f>
        <v>5052</v>
      </c>
      <c r="D72" s="179">
        <f>基金残高に係る経年分析!H55</f>
        <v>7115</v>
      </c>
    </row>
    <row r="73" spans="1:16" x14ac:dyDescent="0.15">
      <c r="A73" s="178" t="s">
        <v>80</v>
      </c>
      <c r="B73" s="179">
        <f>基金残高に係る経年分析!F56</f>
        <v>913</v>
      </c>
      <c r="C73" s="179">
        <f>基金残高に係る経年分析!G56</f>
        <v>914</v>
      </c>
      <c r="D73" s="179">
        <f>基金残高に係る経年分析!H56</f>
        <v>915</v>
      </c>
    </row>
    <row r="74" spans="1:16" x14ac:dyDescent="0.15">
      <c r="A74" s="178" t="s">
        <v>81</v>
      </c>
      <c r="B74" s="179">
        <f>基金残高に係る経年分析!F57</f>
        <v>2629</v>
      </c>
      <c r="C74" s="179">
        <f>基金残高に係る経年分析!G57</f>
        <v>2618</v>
      </c>
      <c r="D74" s="179">
        <f>基金残高に係る経年分析!H57</f>
        <v>3197</v>
      </c>
    </row>
  </sheetData>
  <sheetProtection algorithmName="SHA-512" hashValue="XbjM5UoKGqdc+5jX63UpXnwF7erSFzyPIBxOwD0TzLIR2X1JiVASuA6q0f6NKhsVG5gAPo07uxAqNuD9O1up4A==" saltValue="EJZEy8o9arXccBx13wQ09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214</v>
      </c>
      <c r="DI1" s="719"/>
      <c r="DJ1" s="719"/>
      <c r="DK1" s="719"/>
      <c r="DL1" s="719"/>
      <c r="DM1" s="719"/>
      <c r="DN1" s="720"/>
      <c r="DO1" s="214"/>
      <c r="DP1" s="718" t="s">
        <v>215</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220</v>
      </c>
      <c r="S4" s="680"/>
      <c r="T4" s="680"/>
      <c r="U4" s="680"/>
      <c r="V4" s="680"/>
      <c r="W4" s="680"/>
      <c r="X4" s="680"/>
      <c r="Y4" s="681"/>
      <c r="Z4" s="679" t="s">
        <v>221</v>
      </c>
      <c r="AA4" s="680"/>
      <c r="AB4" s="680"/>
      <c r="AC4" s="681"/>
      <c r="AD4" s="679" t="s">
        <v>222</v>
      </c>
      <c r="AE4" s="680"/>
      <c r="AF4" s="680"/>
      <c r="AG4" s="680"/>
      <c r="AH4" s="680"/>
      <c r="AI4" s="680"/>
      <c r="AJ4" s="680"/>
      <c r="AK4" s="681"/>
      <c r="AL4" s="679" t="s">
        <v>221</v>
      </c>
      <c r="AM4" s="680"/>
      <c r="AN4" s="680"/>
      <c r="AO4" s="681"/>
      <c r="AP4" s="715" t="s">
        <v>223</v>
      </c>
      <c r="AQ4" s="715"/>
      <c r="AR4" s="715"/>
      <c r="AS4" s="715"/>
      <c r="AT4" s="715"/>
      <c r="AU4" s="715"/>
      <c r="AV4" s="715"/>
      <c r="AW4" s="715"/>
      <c r="AX4" s="715"/>
      <c r="AY4" s="715"/>
      <c r="AZ4" s="715"/>
      <c r="BA4" s="715"/>
      <c r="BB4" s="715"/>
      <c r="BC4" s="715"/>
      <c r="BD4" s="715"/>
      <c r="BE4" s="715"/>
      <c r="BF4" s="715"/>
      <c r="BG4" s="715" t="s">
        <v>224</v>
      </c>
      <c r="BH4" s="715"/>
      <c r="BI4" s="715"/>
      <c r="BJ4" s="715"/>
      <c r="BK4" s="715"/>
      <c r="BL4" s="715"/>
      <c r="BM4" s="715"/>
      <c r="BN4" s="715"/>
      <c r="BO4" s="715" t="s">
        <v>221</v>
      </c>
      <c r="BP4" s="715"/>
      <c r="BQ4" s="715"/>
      <c r="BR4" s="715"/>
      <c r="BS4" s="715" t="s">
        <v>225</v>
      </c>
      <c r="BT4" s="715"/>
      <c r="BU4" s="715"/>
      <c r="BV4" s="715"/>
      <c r="BW4" s="715"/>
      <c r="BX4" s="715"/>
      <c r="BY4" s="715"/>
      <c r="BZ4" s="715"/>
      <c r="CA4" s="715"/>
      <c r="CB4" s="715"/>
      <c r="CD4" s="679" t="s">
        <v>226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227</v>
      </c>
      <c r="C5" s="677"/>
      <c r="D5" s="677"/>
      <c r="E5" s="677"/>
      <c r="F5" s="677"/>
      <c r="G5" s="677"/>
      <c r="H5" s="677"/>
      <c r="I5" s="677"/>
      <c r="J5" s="677"/>
      <c r="K5" s="677"/>
      <c r="L5" s="677"/>
      <c r="M5" s="677"/>
      <c r="N5" s="677"/>
      <c r="O5" s="677"/>
      <c r="P5" s="677"/>
      <c r="Q5" s="678"/>
      <c r="R5" s="673">
        <v>40957532</v>
      </c>
      <c r="S5" s="674"/>
      <c r="T5" s="674"/>
      <c r="U5" s="674"/>
      <c r="V5" s="674"/>
      <c r="W5" s="674"/>
      <c r="X5" s="674"/>
      <c r="Y5" s="702"/>
      <c r="Z5" s="716">
        <v>36</v>
      </c>
      <c r="AA5" s="716"/>
      <c r="AB5" s="716"/>
      <c r="AC5" s="716"/>
      <c r="AD5" s="717">
        <v>38225614</v>
      </c>
      <c r="AE5" s="717"/>
      <c r="AF5" s="717"/>
      <c r="AG5" s="717"/>
      <c r="AH5" s="717"/>
      <c r="AI5" s="717"/>
      <c r="AJ5" s="717"/>
      <c r="AK5" s="717"/>
      <c r="AL5" s="703">
        <v>67.3</v>
      </c>
      <c r="AM5" s="686"/>
      <c r="AN5" s="686"/>
      <c r="AO5" s="704"/>
      <c r="AP5" s="676" t="s">
        <v>228</v>
      </c>
      <c r="AQ5" s="677"/>
      <c r="AR5" s="677"/>
      <c r="AS5" s="677"/>
      <c r="AT5" s="677"/>
      <c r="AU5" s="677"/>
      <c r="AV5" s="677"/>
      <c r="AW5" s="677"/>
      <c r="AX5" s="677"/>
      <c r="AY5" s="677"/>
      <c r="AZ5" s="677"/>
      <c r="BA5" s="677"/>
      <c r="BB5" s="677"/>
      <c r="BC5" s="677"/>
      <c r="BD5" s="677"/>
      <c r="BE5" s="677"/>
      <c r="BF5" s="678"/>
      <c r="BG5" s="621">
        <v>38225614</v>
      </c>
      <c r="BH5" s="622"/>
      <c r="BI5" s="622"/>
      <c r="BJ5" s="622"/>
      <c r="BK5" s="622"/>
      <c r="BL5" s="622"/>
      <c r="BM5" s="622"/>
      <c r="BN5" s="623"/>
      <c r="BO5" s="663">
        <v>93.3</v>
      </c>
      <c r="BP5" s="663"/>
      <c r="BQ5" s="663"/>
      <c r="BR5" s="663"/>
      <c r="BS5" s="664">
        <v>967936</v>
      </c>
      <c r="BT5" s="664"/>
      <c r="BU5" s="664"/>
      <c r="BV5" s="664"/>
      <c r="BW5" s="664"/>
      <c r="BX5" s="664"/>
      <c r="BY5" s="664"/>
      <c r="BZ5" s="664"/>
      <c r="CA5" s="664"/>
      <c r="CB5" s="698"/>
      <c r="CD5" s="679" t="s">
        <v>223</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221</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x14ac:dyDescent="0.15">
      <c r="B6" s="618" t="s">
        <v>232</v>
      </c>
      <c r="C6" s="619"/>
      <c r="D6" s="619"/>
      <c r="E6" s="619"/>
      <c r="F6" s="619"/>
      <c r="G6" s="619"/>
      <c r="H6" s="619"/>
      <c r="I6" s="619"/>
      <c r="J6" s="619"/>
      <c r="K6" s="619"/>
      <c r="L6" s="619"/>
      <c r="M6" s="619"/>
      <c r="N6" s="619"/>
      <c r="O6" s="619"/>
      <c r="P6" s="619"/>
      <c r="Q6" s="620"/>
      <c r="R6" s="621">
        <v>638592</v>
      </c>
      <c r="S6" s="622"/>
      <c r="T6" s="622"/>
      <c r="U6" s="622"/>
      <c r="V6" s="622"/>
      <c r="W6" s="622"/>
      <c r="X6" s="622"/>
      <c r="Y6" s="623"/>
      <c r="Z6" s="663">
        <v>0.6</v>
      </c>
      <c r="AA6" s="663"/>
      <c r="AB6" s="663"/>
      <c r="AC6" s="663"/>
      <c r="AD6" s="664">
        <v>638592</v>
      </c>
      <c r="AE6" s="664"/>
      <c r="AF6" s="664"/>
      <c r="AG6" s="664"/>
      <c r="AH6" s="664"/>
      <c r="AI6" s="664"/>
      <c r="AJ6" s="664"/>
      <c r="AK6" s="664"/>
      <c r="AL6" s="624">
        <v>1.1000000000000001</v>
      </c>
      <c r="AM6" s="625"/>
      <c r="AN6" s="625"/>
      <c r="AO6" s="665"/>
      <c r="AP6" s="618" t="s">
        <v>233</v>
      </c>
      <c r="AQ6" s="619"/>
      <c r="AR6" s="619"/>
      <c r="AS6" s="619"/>
      <c r="AT6" s="619"/>
      <c r="AU6" s="619"/>
      <c r="AV6" s="619"/>
      <c r="AW6" s="619"/>
      <c r="AX6" s="619"/>
      <c r="AY6" s="619"/>
      <c r="AZ6" s="619"/>
      <c r="BA6" s="619"/>
      <c r="BB6" s="619"/>
      <c r="BC6" s="619"/>
      <c r="BD6" s="619"/>
      <c r="BE6" s="619"/>
      <c r="BF6" s="620"/>
      <c r="BG6" s="621">
        <v>38225614</v>
      </c>
      <c r="BH6" s="622"/>
      <c r="BI6" s="622"/>
      <c r="BJ6" s="622"/>
      <c r="BK6" s="622"/>
      <c r="BL6" s="622"/>
      <c r="BM6" s="622"/>
      <c r="BN6" s="623"/>
      <c r="BO6" s="663">
        <v>93.3</v>
      </c>
      <c r="BP6" s="663"/>
      <c r="BQ6" s="663"/>
      <c r="BR6" s="663"/>
      <c r="BS6" s="664">
        <v>967936</v>
      </c>
      <c r="BT6" s="664"/>
      <c r="BU6" s="664"/>
      <c r="BV6" s="664"/>
      <c r="BW6" s="664"/>
      <c r="BX6" s="664"/>
      <c r="BY6" s="664"/>
      <c r="BZ6" s="664"/>
      <c r="CA6" s="664"/>
      <c r="CB6" s="698"/>
      <c r="CD6" s="676" t="s">
        <v>234</v>
      </c>
      <c r="CE6" s="677"/>
      <c r="CF6" s="677"/>
      <c r="CG6" s="677"/>
      <c r="CH6" s="677"/>
      <c r="CI6" s="677"/>
      <c r="CJ6" s="677"/>
      <c r="CK6" s="677"/>
      <c r="CL6" s="677"/>
      <c r="CM6" s="677"/>
      <c r="CN6" s="677"/>
      <c r="CO6" s="677"/>
      <c r="CP6" s="677"/>
      <c r="CQ6" s="678"/>
      <c r="CR6" s="621">
        <v>501418</v>
      </c>
      <c r="CS6" s="622"/>
      <c r="CT6" s="622"/>
      <c r="CU6" s="622"/>
      <c r="CV6" s="622"/>
      <c r="CW6" s="622"/>
      <c r="CX6" s="622"/>
      <c r="CY6" s="623"/>
      <c r="CZ6" s="703">
        <v>0.5</v>
      </c>
      <c r="DA6" s="686"/>
      <c r="DB6" s="686"/>
      <c r="DC6" s="705"/>
      <c r="DD6" s="627" t="s">
        <v>128</v>
      </c>
      <c r="DE6" s="622"/>
      <c r="DF6" s="622"/>
      <c r="DG6" s="622"/>
      <c r="DH6" s="622"/>
      <c r="DI6" s="622"/>
      <c r="DJ6" s="622"/>
      <c r="DK6" s="622"/>
      <c r="DL6" s="622"/>
      <c r="DM6" s="622"/>
      <c r="DN6" s="622"/>
      <c r="DO6" s="622"/>
      <c r="DP6" s="623"/>
      <c r="DQ6" s="627">
        <v>500883</v>
      </c>
      <c r="DR6" s="622"/>
      <c r="DS6" s="622"/>
      <c r="DT6" s="622"/>
      <c r="DU6" s="622"/>
      <c r="DV6" s="622"/>
      <c r="DW6" s="622"/>
      <c r="DX6" s="622"/>
      <c r="DY6" s="622"/>
      <c r="DZ6" s="622"/>
      <c r="EA6" s="622"/>
      <c r="EB6" s="622"/>
      <c r="EC6" s="662"/>
    </row>
    <row r="7" spans="2:143" ht="11.25" customHeight="1" x14ac:dyDescent="0.15">
      <c r="B7" s="618" t="s">
        <v>235</v>
      </c>
      <c r="C7" s="619"/>
      <c r="D7" s="619"/>
      <c r="E7" s="619"/>
      <c r="F7" s="619"/>
      <c r="G7" s="619"/>
      <c r="H7" s="619"/>
      <c r="I7" s="619"/>
      <c r="J7" s="619"/>
      <c r="K7" s="619"/>
      <c r="L7" s="619"/>
      <c r="M7" s="619"/>
      <c r="N7" s="619"/>
      <c r="O7" s="619"/>
      <c r="P7" s="619"/>
      <c r="Q7" s="620"/>
      <c r="R7" s="621">
        <v>24400</v>
      </c>
      <c r="S7" s="622"/>
      <c r="T7" s="622"/>
      <c r="U7" s="622"/>
      <c r="V7" s="622"/>
      <c r="W7" s="622"/>
      <c r="X7" s="622"/>
      <c r="Y7" s="623"/>
      <c r="Z7" s="663">
        <v>0</v>
      </c>
      <c r="AA7" s="663"/>
      <c r="AB7" s="663"/>
      <c r="AC7" s="663"/>
      <c r="AD7" s="664">
        <v>24400</v>
      </c>
      <c r="AE7" s="664"/>
      <c r="AF7" s="664"/>
      <c r="AG7" s="664"/>
      <c r="AH7" s="664"/>
      <c r="AI7" s="664"/>
      <c r="AJ7" s="664"/>
      <c r="AK7" s="664"/>
      <c r="AL7" s="624">
        <v>0</v>
      </c>
      <c r="AM7" s="625"/>
      <c r="AN7" s="625"/>
      <c r="AO7" s="665"/>
      <c r="AP7" s="618" t="s">
        <v>236</v>
      </c>
      <c r="AQ7" s="619"/>
      <c r="AR7" s="619"/>
      <c r="AS7" s="619"/>
      <c r="AT7" s="619"/>
      <c r="AU7" s="619"/>
      <c r="AV7" s="619"/>
      <c r="AW7" s="619"/>
      <c r="AX7" s="619"/>
      <c r="AY7" s="619"/>
      <c r="AZ7" s="619"/>
      <c r="BA7" s="619"/>
      <c r="BB7" s="619"/>
      <c r="BC7" s="619"/>
      <c r="BD7" s="619"/>
      <c r="BE7" s="619"/>
      <c r="BF7" s="620"/>
      <c r="BG7" s="621">
        <v>18083260</v>
      </c>
      <c r="BH7" s="622"/>
      <c r="BI7" s="622"/>
      <c r="BJ7" s="622"/>
      <c r="BK7" s="622"/>
      <c r="BL7" s="622"/>
      <c r="BM7" s="622"/>
      <c r="BN7" s="623"/>
      <c r="BO7" s="663">
        <v>44.2</v>
      </c>
      <c r="BP7" s="663"/>
      <c r="BQ7" s="663"/>
      <c r="BR7" s="663"/>
      <c r="BS7" s="664">
        <v>932899</v>
      </c>
      <c r="BT7" s="664"/>
      <c r="BU7" s="664"/>
      <c r="BV7" s="664"/>
      <c r="BW7" s="664"/>
      <c r="BX7" s="664"/>
      <c r="BY7" s="664"/>
      <c r="BZ7" s="664"/>
      <c r="CA7" s="664"/>
      <c r="CB7" s="698"/>
      <c r="CD7" s="618" t="s">
        <v>237</v>
      </c>
      <c r="CE7" s="619"/>
      <c r="CF7" s="619"/>
      <c r="CG7" s="619"/>
      <c r="CH7" s="619"/>
      <c r="CI7" s="619"/>
      <c r="CJ7" s="619"/>
      <c r="CK7" s="619"/>
      <c r="CL7" s="619"/>
      <c r="CM7" s="619"/>
      <c r="CN7" s="619"/>
      <c r="CO7" s="619"/>
      <c r="CP7" s="619"/>
      <c r="CQ7" s="620"/>
      <c r="CR7" s="621">
        <v>8669860</v>
      </c>
      <c r="CS7" s="622"/>
      <c r="CT7" s="622"/>
      <c r="CU7" s="622"/>
      <c r="CV7" s="622"/>
      <c r="CW7" s="622"/>
      <c r="CX7" s="622"/>
      <c r="CY7" s="623"/>
      <c r="CZ7" s="663">
        <v>7.9</v>
      </c>
      <c r="DA7" s="663"/>
      <c r="DB7" s="663"/>
      <c r="DC7" s="663"/>
      <c r="DD7" s="627">
        <v>235178</v>
      </c>
      <c r="DE7" s="622"/>
      <c r="DF7" s="622"/>
      <c r="DG7" s="622"/>
      <c r="DH7" s="622"/>
      <c r="DI7" s="622"/>
      <c r="DJ7" s="622"/>
      <c r="DK7" s="622"/>
      <c r="DL7" s="622"/>
      <c r="DM7" s="622"/>
      <c r="DN7" s="622"/>
      <c r="DO7" s="622"/>
      <c r="DP7" s="623"/>
      <c r="DQ7" s="627">
        <v>7707016</v>
      </c>
      <c r="DR7" s="622"/>
      <c r="DS7" s="622"/>
      <c r="DT7" s="622"/>
      <c r="DU7" s="622"/>
      <c r="DV7" s="622"/>
      <c r="DW7" s="622"/>
      <c r="DX7" s="622"/>
      <c r="DY7" s="622"/>
      <c r="DZ7" s="622"/>
      <c r="EA7" s="622"/>
      <c r="EB7" s="622"/>
      <c r="EC7" s="662"/>
    </row>
    <row r="8" spans="2:143" ht="11.25" customHeight="1" x14ac:dyDescent="0.15">
      <c r="B8" s="618" t="s">
        <v>238</v>
      </c>
      <c r="C8" s="619"/>
      <c r="D8" s="619"/>
      <c r="E8" s="619"/>
      <c r="F8" s="619"/>
      <c r="G8" s="619"/>
      <c r="H8" s="619"/>
      <c r="I8" s="619"/>
      <c r="J8" s="619"/>
      <c r="K8" s="619"/>
      <c r="L8" s="619"/>
      <c r="M8" s="619"/>
      <c r="N8" s="619"/>
      <c r="O8" s="619"/>
      <c r="P8" s="619"/>
      <c r="Q8" s="620"/>
      <c r="R8" s="621">
        <v>340984</v>
      </c>
      <c r="S8" s="622"/>
      <c r="T8" s="622"/>
      <c r="U8" s="622"/>
      <c r="V8" s="622"/>
      <c r="W8" s="622"/>
      <c r="X8" s="622"/>
      <c r="Y8" s="623"/>
      <c r="Z8" s="663">
        <v>0.3</v>
      </c>
      <c r="AA8" s="663"/>
      <c r="AB8" s="663"/>
      <c r="AC8" s="663"/>
      <c r="AD8" s="664">
        <v>340984</v>
      </c>
      <c r="AE8" s="664"/>
      <c r="AF8" s="664"/>
      <c r="AG8" s="664"/>
      <c r="AH8" s="664"/>
      <c r="AI8" s="664"/>
      <c r="AJ8" s="664"/>
      <c r="AK8" s="664"/>
      <c r="AL8" s="624">
        <v>0.6</v>
      </c>
      <c r="AM8" s="625"/>
      <c r="AN8" s="625"/>
      <c r="AO8" s="665"/>
      <c r="AP8" s="618" t="s">
        <v>239</v>
      </c>
      <c r="AQ8" s="619"/>
      <c r="AR8" s="619"/>
      <c r="AS8" s="619"/>
      <c r="AT8" s="619"/>
      <c r="AU8" s="619"/>
      <c r="AV8" s="619"/>
      <c r="AW8" s="619"/>
      <c r="AX8" s="619"/>
      <c r="AY8" s="619"/>
      <c r="AZ8" s="619"/>
      <c r="BA8" s="619"/>
      <c r="BB8" s="619"/>
      <c r="BC8" s="619"/>
      <c r="BD8" s="619"/>
      <c r="BE8" s="619"/>
      <c r="BF8" s="620"/>
      <c r="BG8" s="621">
        <v>426283</v>
      </c>
      <c r="BH8" s="622"/>
      <c r="BI8" s="622"/>
      <c r="BJ8" s="622"/>
      <c r="BK8" s="622"/>
      <c r="BL8" s="622"/>
      <c r="BM8" s="622"/>
      <c r="BN8" s="623"/>
      <c r="BO8" s="663">
        <v>1</v>
      </c>
      <c r="BP8" s="663"/>
      <c r="BQ8" s="663"/>
      <c r="BR8" s="663"/>
      <c r="BS8" s="664" t="s">
        <v>139</v>
      </c>
      <c r="BT8" s="664"/>
      <c r="BU8" s="664"/>
      <c r="BV8" s="664"/>
      <c r="BW8" s="664"/>
      <c r="BX8" s="664"/>
      <c r="BY8" s="664"/>
      <c r="BZ8" s="664"/>
      <c r="CA8" s="664"/>
      <c r="CB8" s="698"/>
      <c r="CD8" s="618" t="s">
        <v>240</v>
      </c>
      <c r="CE8" s="619"/>
      <c r="CF8" s="619"/>
      <c r="CG8" s="619"/>
      <c r="CH8" s="619"/>
      <c r="CI8" s="619"/>
      <c r="CJ8" s="619"/>
      <c r="CK8" s="619"/>
      <c r="CL8" s="619"/>
      <c r="CM8" s="619"/>
      <c r="CN8" s="619"/>
      <c r="CO8" s="619"/>
      <c r="CP8" s="619"/>
      <c r="CQ8" s="620"/>
      <c r="CR8" s="621">
        <v>53549817</v>
      </c>
      <c r="CS8" s="622"/>
      <c r="CT8" s="622"/>
      <c r="CU8" s="622"/>
      <c r="CV8" s="622"/>
      <c r="CW8" s="622"/>
      <c r="CX8" s="622"/>
      <c r="CY8" s="623"/>
      <c r="CZ8" s="663">
        <v>48.7</v>
      </c>
      <c r="DA8" s="663"/>
      <c r="DB8" s="663"/>
      <c r="DC8" s="663"/>
      <c r="DD8" s="627">
        <v>380399</v>
      </c>
      <c r="DE8" s="622"/>
      <c r="DF8" s="622"/>
      <c r="DG8" s="622"/>
      <c r="DH8" s="622"/>
      <c r="DI8" s="622"/>
      <c r="DJ8" s="622"/>
      <c r="DK8" s="622"/>
      <c r="DL8" s="622"/>
      <c r="DM8" s="622"/>
      <c r="DN8" s="622"/>
      <c r="DO8" s="622"/>
      <c r="DP8" s="623"/>
      <c r="DQ8" s="627">
        <v>23856563</v>
      </c>
      <c r="DR8" s="622"/>
      <c r="DS8" s="622"/>
      <c r="DT8" s="622"/>
      <c r="DU8" s="622"/>
      <c r="DV8" s="622"/>
      <c r="DW8" s="622"/>
      <c r="DX8" s="622"/>
      <c r="DY8" s="622"/>
      <c r="DZ8" s="622"/>
      <c r="EA8" s="622"/>
      <c r="EB8" s="622"/>
      <c r="EC8" s="662"/>
    </row>
    <row r="9" spans="2:143" ht="11.25" customHeight="1" x14ac:dyDescent="0.15">
      <c r="B9" s="618" t="s">
        <v>241</v>
      </c>
      <c r="C9" s="619"/>
      <c r="D9" s="619"/>
      <c r="E9" s="619"/>
      <c r="F9" s="619"/>
      <c r="G9" s="619"/>
      <c r="H9" s="619"/>
      <c r="I9" s="619"/>
      <c r="J9" s="619"/>
      <c r="K9" s="619"/>
      <c r="L9" s="619"/>
      <c r="M9" s="619"/>
      <c r="N9" s="619"/>
      <c r="O9" s="619"/>
      <c r="P9" s="619"/>
      <c r="Q9" s="620"/>
      <c r="R9" s="621">
        <v>253896</v>
      </c>
      <c r="S9" s="622"/>
      <c r="T9" s="622"/>
      <c r="U9" s="622"/>
      <c r="V9" s="622"/>
      <c r="W9" s="622"/>
      <c r="X9" s="622"/>
      <c r="Y9" s="623"/>
      <c r="Z9" s="663">
        <v>0.2</v>
      </c>
      <c r="AA9" s="663"/>
      <c r="AB9" s="663"/>
      <c r="AC9" s="663"/>
      <c r="AD9" s="664">
        <v>253896</v>
      </c>
      <c r="AE9" s="664"/>
      <c r="AF9" s="664"/>
      <c r="AG9" s="664"/>
      <c r="AH9" s="664"/>
      <c r="AI9" s="664"/>
      <c r="AJ9" s="664"/>
      <c r="AK9" s="664"/>
      <c r="AL9" s="624">
        <v>0.4</v>
      </c>
      <c r="AM9" s="625"/>
      <c r="AN9" s="625"/>
      <c r="AO9" s="665"/>
      <c r="AP9" s="618" t="s">
        <v>242</v>
      </c>
      <c r="AQ9" s="619"/>
      <c r="AR9" s="619"/>
      <c r="AS9" s="619"/>
      <c r="AT9" s="619"/>
      <c r="AU9" s="619"/>
      <c r="AV9" s="619"/>
      <c r="AW9" s="619"/>
      <c r="AX9" s="619"/>
      <c r="AY9" s="619"/>
      <c r="AZ9" s="619"/>
      <c r="BA9" s="619"/>
      <c r="BB9" s="619"/>
      <c r="BC9" s="619"/>
      <c r="BD9" s="619"/>
      <c r="BE9" s="619"/>
      <c r="BF9" s="620"/>
      <c r="BG9" s="621">
        <v>13948184</v>
      </c>
      <c r="BH9" s="622"/>
      <c r="BI9" s="622"/>
      <c r="BJ9" s="622"/>
      <c r="BK9" s="622"/>
      <c r="BL9" s="622"/>
      <c r="BM9" s="622"/>
      <c r="BN9" s="623"/>
      <c r="BO9" s="663">
        <v>34.1</v>
      </c>
      <c r="BP9" s="663"/>
      <c r="BQ9" s="663"/>
      <c r="BR9" s="663"/>
      <c r="BS9" s="664" t="s">
        <v>128</v>
      </c>
      <c r="BT9" s="664"/>
      <c r="BU9" s="664"/>
      <c r="BV9" s="664"/>
      <c r="BW9" s="664"/>
      <c r="BX9" s="664"/>
      <c r="BY9" s="664"/>
      <c r="BZ9" s="664"/>
      <c r="CA9" s="664"/>
      <c r="CB9" s="698"/>
      <c r="CD9" s="618" t="s">
        <v>243</v>
      </c>
      <c r="CE9" s="619"/>
      <c r="CF9" s="619"/>
      <c r="CG9" s="619"/>
      <c r="CH9" s="619"/>
      <c r="CI9" s="619"/>
      <c r="CJ9" s="619"/>
      <c r="CK9" s="619"/>
      <c r="CL9" s="619"/>
      <c r="CM9" s="619"/>
      <c r="CN9" s="619"/>
      <c r="CO9" s="619"/>
      <c r="CP9" s="619"/>
      <c r="CQ9" s="620"/>
      <c r="CR9" s="621">
        <v>10863323</v>
      </c>
      <c r="CS9" s="622"/>
      <c r="CT9" s="622"/>
      <c r="CU9" s="622"/>
      <c r="CV9" s="622"/>
      <c r="CW9" s="622"/>
      <c r="CX9" s="622"/>
      <c r="CY9" s="623"/>
      <c r="CZ9" s="663">
        <v>9.9</v>
      </c>
      <c r="DA9" s="663"/>
      <c r="DB9" s="663"/>
      <c r="DC9" s="663"/>
      <c r="DD9" s="627">
        <v>565830</v>
      </c>
      <c r="DE9" s="622"/>
      <c r="DF9" s="622"/>
      <c r="DG9" s="622"/>
      <c r="DH9" s="622"/>
      <c r="DI9" s="622"/>
      <c r="DJ9" s="622"/>
      <c r="DK9" s="622"/>
      <c r="DL9" s="622"/>
      <c r="DM9" s="622"/>
      <c r="DN9" s="622"/>
      <c r="DO9" s="622"/>
      <c r="DP9" s="623"/>
      <c r="DQ9" s="627">
        <v>7925282</v>
      </c>
      <c r="DR9" s="622"/>
      <c r="DS9" s="622"/>
      <c r="DT9" s="622"/>
      <c r="DU9" s="622"/>
      <c r="DV9" s="622"/>
      <c r="DW9" s="622"/>
      <c r="DX9" s="622"/>
      <c r="DY9" s="622"/>
      <c r="DZ9" s="622"/>
      <c r="EA9" s="622"/>
      <c r="EB9" s="622"/>
      <c r="EC9" s="662"/>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139</v>
      </c>
      <c r="S10" s="622"/>
      <c r="T10" s="622"/>
      <c r="U10" s="622"/>
      <c r="V10" s="622"/>
      <c r="W10" s="622"/>
      <c r="X10" s="622"/>
      <c r="Y10" s="623"/>
      <c r="Z10" s="663" t="s">
        <v>245</v>
      </c>
      <c r="AA10" s="663"/>
      <c r="AB10" s="663"/>
      <c r="AC10" s="663"/>
      <c r="AD10" s="664" t="s">
        <v>139</v>
      </c>
      <c r="AE10" s="664"/>
      <c r="AF10" s="664"/>
      <c r="AG10" s="664"/>
      <c r="AH10" s="664"/>
      <c r="AI10" s="664"/>
      <c r="AJ10" s="664"/>
      <c r="AK10" s="664"/>
      <c r="AL10" s="624" t="s">
        <v>128</v>
      </c>
      <c r="AM10" s="625"/>
      <c r="AN10" s="625"/>
      <c r="AO10" s="665"/>
      <c r="AP10" s="618" t="s">
        <v>246</v>
      </c>
      <c r="AQ10" s="619"/>
      <c r="AR10" s="619"/>
      <c r="AS10" s="619"/>
      <c r="AT10" s="619"/>
      <c r="AU10" s="619"/>
      <c r="AV10" s="619"/>
      <c r="AW10" s="619"/>
      <c r="AX10" s="619"/>
      <c r="AY10" s="619"/>
      <c r="AZ10" s="619"/>
      <c r="BA10" s="619"/>
      <c r="BB10" s="619"/>
      <c r="BC10" s="619"/>
      <c r="BD10" s="619"/>
      <c r="BE10" s="619"/>
      <c r="BF10" s="620"/>
      <c r="BG10" s="621">
        <v>1067105</v>
      </c>
      <c r="BH10" s="622"/>
      <c r="BI10" s="622"/>
      <c r="BJ10" s="622"/>
      <c r="BK10" s="622"/>
      <c r="BL10" s="622"/>
      <c r="BM10" s="622"/>
      <c r="BN10" s="623"/>
      <c r="BO10" s="663">
        <v>2.6</v>
      </c>
      <c r="BP10" s="663"/>
      <c r="BQ10" s="663"/>
      <c r="BR10" s="663"/>
      <c r="BS10" s="664">
        <v>177944</v>
      </c>
      <c r="BT10" s="664"/>
      <c r="BU10" s="664"/>
      <c r="BV10" s="664"/>
      <c r="BW10" s="664"/>
      <c r="BX10" s="664"/>
      <c r="BY10" s="664"/>
      <c r="BZ10" s="664"/>
      <c r="CA10" s="664"/>
      <c r="CB10" s="698"/>
      <c r="CD10" s="618" t="s">
        <v>247</v>
      </c>
      <c r="CE10" s="619"/>
      <c r="CF10" s="619"/>
      <c r="CG10" s="619"/>
      <c r="CH10" s="619"/>
      <c r="CI10" s="619"/>
      <c r="CJ10" s="619"/>
      <c r="CK10" s="619"/>
      <c r="CL10" s="619"/>
      <c r="CM10" s="619"/>
      <c r="CN10" s="619"/>
      <c r="CO10" s="619"/>
      <c r="CP10" s="619"/>
      <c r="CQ10" s="620"/>
      <c r="CR10" s="621">
        <v>35515</v>
      </c>
      <c r="CS10" s="622"/>
      <c r="CT10" s="622"/>
      <c r="CU10" s="622"/>
      <c r="CV10" s="622"/>
      <c r="CW10" s="622"/>
      <c r="CX10" s="622"/>
      <c r="CY10" s="623"/>
      <c r="CZ10" s="663">
        <v>0</v>
      </c>
      <c r="DA10" s="663"/>
      <c r="DB10" s="663"/>
      <c r="DC10" s="663"/>
      <c r="DD10" s="627">
        <v>2365</v>
      </c>
      <c r="DE10" s="622"/>
      <c r="DF10" s="622"/>
      <c r="DG10" s="622"/>
      <c r="DH10" s="622"/>
      <c r="DI10" s="622"/>
      <c r="DJ10" s="622"/>
      <c r="DK10" s="622"/>
      <c r="DL10" s="622"/>
      <c r="DM10" s="622"/>
      <c r="DN10" s="622"/>
      <c r="DO10" s="622"/>
      <c r="DP10" s="623"/>
      <c r="DQ10" s="627">
        <v>2265</v>
      </c>
      <c r="DR10" s="622"/>
      <c r="DS10" s="622"/>
      <c r="DT10" s="622"/>
      <c r="DU10" s="622"/>
      <c r="DV10" s="622"/>
      <c r="DW10" s="622"/>
      <c r="DX10" s="622"/>
      <c r="DY10" s="622"/>
      <c r="DZ10" s="622"/>
      <c r="EA10" s="622"/>
      <c r="EB10" s="622"/>
      <c r="EC10" s="662"/>
    </row>
    <row r="11" spans="2:143" ht="11.25" customHeight="1" x14ac:dyDescent="0.15">
      <c r="B11" s="618" t="s">
        <v>248</v>
      </c>
      <c r="C11" s="619"/>
      <c r="D11" s="619"/>
      <c r="E11" s="619"/>
      <c r="F11" s="619"/>
      <c r="G11" s="619"/>
      <c r="H11" s="619"/>
      <c r="I11" s="619"/>
      <c r="J11" s="619"/>
      <c r="K11" s="619"/>
      <c r="L11" s="619"/>
      <c r="M11" s="619"/>
      <c r="N11" s="619"/>
      <c r="O11" s="619"/>
      <c r="P11" s="619"/>
      <c r="Q11" s="620"/>
      <c r="R11" s="621">
        <v>6185656</v>
      </c>
      <c r="S11" s="622"/>
      <c r="T11" s="622"/>
      <c r="U11" s="622"/>
      <c r="V11" s="622"/>
      <c r="W11" s="622"/>
      <c r="X11" s="622"/>
      <c r="Y11" s="623"/>
      <c r="Z11" s="624">
        <v>5.4</v>
      </c>
      <c r="AA11" s="625"/>
      <c r="AB11" s="625"/>
      <c r="AC11" s="626"/>
      <c r="AD11" s="627">
        <v>6185656</v>
      </c>
      <c r="AE11" s="622"/>
      <c r="AF11" s="622"/>
      <c r="AG11" s="622"/>
      <c r="AH11" s="622"/>
      <c r="AI11" s="622"/>
      <c r="AJ11" s="622"/>
      <c r="AK11" s="623"/>
      <c r="AL11" s="624">
        <v>10.9</v>
      </c>
      <c r="AM11" s="625"/>
      <c r="AN11" s="625"/>
      <c r="AO11" s="665"/>
      <c r="AP11" s="618" t="s">
        <v>249</v>
      </c>
      <c r="AQ11" s="619"/>
      <c r="AR11" s="619"/>
      <c r="AS11" s="619"/>
      <c r="AT11" s="619"/>
      <c r="AU11" s="619"/>
      <c r="AV11" s="619"/>
      <c r="AW11" s="619"/>
      <c r="AX11" s="619"/>
      <c r="AY11" s="619"/>
      <c r="AZ11" s="619"/>
      <c r="BA11" s="619"/>
      <c r="BB11" s="619"/>
      <c r="BC11" s="619"/>
      <c r="BD11" s="619"/>
      <c r="BE11" s="619"/>
      <c r="BF11" s="620"/>
      <c r="BG11" s="621">
        <v>2641688</v>
      </c>
      <c r="BH11" s="622"/>
      <c r="BI11" s="622"/>
      <c r="BJ11" s="622"/>
      <c r="BK11" s="622"/>
      <c r="BL11" s="622"/>
      <c r="BM11" s="622"/>
      <c r="BN11" s="623"/>
      <c r="BO11" s="663">
        <v>6.4</v>
      </c>
      <c r="BP11" s="663"/>
      <c r="BQ11" s="663"/>
      <c r="BR11" s="663"/>
      <c r="BS11" s="664">
        <v>754955</v>
      </c>
      <c r="BT11" s="664"/>
      <c r="BU11" s="664"/>
      <c r="BV11" s="664"/>
      <c r="BW11" s="664"/>
      <c r="BX11" s="664"/>
      <c r="BY11" s="664"/>
      <c r="BZ11" s="664"/>
      <c r="CA11" s="664"/>
      <c r="CB11" s="698"/>
      <c r="CD11" s="618" t="s">
        <v>250</v>
      </c>
      <c r="CE11" s="619"/>
      <c r="CF11" s="619"/>
      <c r="CG11" s="619"/>
      <c r="CH11" s="619"/>
      <c r="CI11" s="619"/>
      <c r="CJ11" s="619"/>
      <c r="CK11" s="619"/>
      <c r="CL11" s="619"/>
      <c r="CM11" s="619"/>
      <c r="CN11" s="619"/>
      <c r="CO11" s="619"/>
      <c r="CP11" s="619"/>
      <c r="CQ11" s="620"/>
      <c r="CR11" s="621">
        <v>1181843</v>
      </c>
      <c r="CS11" s="622"/>
      <c r="CT11" s="622"/>
      <c r="CU11" s="622"/>
      <c r="CV11" s="622"/>
      <c r="CW11" s="622"/>
      <c r="CX11" s="622"/>
      <c r="CY11" s="623"/>
      <c r="CZ11" s="663">
        <v>1.1000000000000001</v>
      </c>
      <c r="DA11" s="663"/>
      <c r="DB11" s="663"/>
      <c r="DC11" s="663"/>
      <c r="DD11" s="627">
        <v>265173</v>
      </c>
      <c r="DE11" s="622"/>
      <c r="DF11" s="622"/>
      <c r="DG11" s="622"/>
      <c r="DH11" s="622"/>
      <c r="DI11" s="622"/>
      <c r="DJ11" s="622"/>
      <c r="DK11" s="622"/>
      <c r="DL11" s="622"/>
      <c r="DM11" s="622"/>
      <c r="DN11" s="622"/>
      <c r="DO11" s="622"/>
      <c r="DP11" s="623"/>
      <c r="DQ11" s="627">
        <v>710872</v>
      </c>
      <c r="DR11" s="622"/>
      <c r="DS11" s="622"/>
      <c r="DT11" s="622"/>
      <c r="DU11" s="622"/>
      <c r="DV11" s="622"/>
      <c r="DW11" s="622"/>
      <c r="DX11" s="622"/>
      <c r="DY11" s="622"/>
      <c r="DZ11" s="622"/>
      <c r="EA11" s="622"/>
      <c r="EB11" s="622"/>
      <c r="EC11" s="662"/>
    </row>
    <row r="12" spans="2:143" ht="11.25" customHeight="1" x14ac:dyDescent="0.15">
      <c r="B12" s="618" t="s">
        <v>251</v>
      </c>
      <c r="C12" s="619"/>
      <c r="D12" s="619"/>
      <c r="E12" s="619"/>
      <c r="F12" s="619"/>
      <c r="G12" s="619"/>
      <c r="H12" s="619"/>
      <c r="I12" s="619"/>
      <c r="J12" s="619"/>
      <c r="K12" s="619"/>
      <c r="L12" s="619"/>
      <c r="M12" s="619"/>
      <c r="N12" s="619"/>
      <c r="O12" s="619"/>
      <c r="P12" s="619"/>
      <c r="Q12" s="620"/>
      <c r="R12" s="621">
        <v>28789</v>
      </c>
      <c r="S12" s="622"/>
      <c r="T12" s="622"/>
      <c r="U12" s="622"/>
      <c r="V12" s="622"/>
      <c r="W12" s="622"/>
      <c r="X12" s="622"/>
      <c r="Y12" s="623"/>
      <c r="Z12" s="663">
        <v>0</v>
      </c>
      <c r="AA12" s="663"/>
      <c r="AB12" s="663"/>
      <c r="AC12" s="663"/>
      <c r="AD12" s="664">
        <v>28789</v>
      </c>
      <c r="AE12" s="664"/>
      <c r="AF12" s="664"/>
      <c r="AG12" s="664"/>
      <c r="AH12" s="664"/>
      <c r="AI12" s="664"/>
      <c r="AJ12" s="664"/>
      <c r="AK12" s="664"/>
      <c r="AL12" s="624">
        <v>0.1</v>
      </c>
      <c r="AM12" s="625"/>
      <c r="AN12" s="625"/>
      <c r="AO12" s="665"/>
      <c r="AP12" s="618" t="s">
        <v>252</v>
      </c>
      <c r="AQ12" s="619"/>
      <c r="AR12" s="619"/>
      <c r="AS12" s="619"/>
      <c r="AT12" s="619"/>
      <c r="AU12" s="619"/>
      <c r="AV12" s="619"/>
      <c r="AW12" s="619"/>
      <c r="AX12" s="619"/>
      <c r="AY12" s="619"/>
      <c r="AZ12" s="619"/>
      <c r="BA12" s="619"/>
      <c r="BB12" s="619"/>
      <c r="BC12" s="619"/>
      <c r="BD12" s="619"/>
      <c r="BE12" s="619"/>
      <c r="BF12" s="620"/>
      <c r="BG12" s="621">
        <v>17497166</v>
      </c>
      <c r="BH12" s="622"/>
      <c r="BI12" s="622"/>
      <c r="BJ12" s="622"/>
      <c r="BK12" s="622"/>
      <c r="BL12" s="622"/>
      <c r="BM12" s="622"/>
      <c r="BN12" s="623"/>
      <c r="BO12" s="663">
        <v>42.7</v>
      </c>
      <c r="BP12" s="663"/>
      <c r="BQ12" s="663"/>
      <c r="BR12" s="663"/>
      <c r="BS12" s="664" t="s">
        <v>128</v>
      </c>
      <c r="BT12" s="664"/>
      <c r="BU12" s="664"/>
      <c r="BV12" s="664"/>
      <c r="BW12" s="664"/>
      <c r="BX12" s="664"/>
      <c r="BY12" s="664"/>
      <c r="BZ12" s="664"/>
      <c r="CA12" s="664"/>
      <c r="CB12" s="698"/>
      <c r="CD12" s="618" t="s">
        <v>253</v>
      </c>
      <c r="CE12" s="619"/>
      <c r="CF12" s="619"/>
      <c r="CG12" s="619"/>
      <c r="CH12" s="619"/>
      <c r="CI12" s="619"/>
      <c r="CJ12" s="619"/>
      <c r="CK12" s="619"/>
      <c r="CL12" s="619"/>
      <c r="CM12" s="619"/>
      <c r="CN12" s="619"/>
      <c r="CO12" s="619"/>
      <c r="CP12" s="619"/>
      <c r="CQ12" s="620"/>
      <c r="CR12" s="621">
        <v>2130387</v>
      </c>
      <c r="CS12" s="622"/>
      <c r="CT12" s="622"/>
      <c r="CU12" s="622"/>
      <c r="CV12" s="622"/>
      <c r="CW12" s="622"/>
      <c r="CX12" s="622"/>
      <c r="CY12" s="623"/>
      <c r="CZ12" s="663">
        <v>1.9</v>
      </c>
      <c r="DA12" s="663"/>
      <c r="DB12" s="663"/>
      <c r="DC12" s="663"/>
      <c r="DD12" s="627">
        <v>24482</v>
      </c>
      <c r="DE12" s="622"/>
      <c r="DF12" s="622"/>
      <c r="DG12" s="622"/>
      <c r="DH12" s="622"/>
      <c r="DI12" s="622"/>
      <c r="DJ12" s="622"/>
      <c r="DK12" s="622"/>
      <c r="DL12" s="622"/>
      <c r="DM12" s="622"/>
      <c r="DN12" s="622"/>
      <c r="DO12" s="622"/>
      <c r="DP12" s="623"/>
      <c r="DQ12" s="627">
        <v>1082620</v>
      </c>
      <c r="DR12" s="622"/>
      <c r="DS12" s="622"/>
      <c r="DT12" s="622"/>
      <c r="DU12" s="622"/>
      <c r="DV12" s="622"/>
      <c r="DW12" s="622"/>
      <c r="DX12" s="622"/>
      <c r="DY12" s="622"/>
      <c r="DZ12" s="622"/>
      <c r="EA12" s="622"/>
      <c r="EB12" s="622"/>
      <c r="EC12" s="662"/>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128</v>
      </c>
      <c r="S13" s="622"/>
      <c r="T13" s="622"/>
      <c r="U13" s="622"/>
      <c r="V13" s="622"/>
      <c r="W13" s="622"/>
      <c r="X13" s="622"/>
      <c r="Y13" s="623"/>
      <c r="Z13" s="663" t="s">
        <v>128</v>
      </c>
      <c r="AA13" s="663"/>
      <c r="AB13" s="663"/>
      <c r="AC13" s="663"/>
      <c r="AD13" s="664" t="s">
        <v>128</v>
      </c>
      <c r="AE13" s="664"/>
      <c r="AF13" s="664"/>
      <c r="AG13" s="664"/>
      <c r="AH13" s="664"/>
      <c r="AI13" s="664"/>
      <c r="AJ13" s="664"/>
      <c r="AK13" s="664"/>
      <c r="AL13" s="624" t="s">
        <v>139</v>
      </c>
      <c r="AM13" s="625"/>
      <c r="AN13" s="625"/>
      <c r="AO13" s="665"/>
      <c r="AP13" s="618" t="s">
        <v>255</v>
      </c>
      <c r="AQ13" s="619"/>
      <c r="AR13" s="619"/>
      <c r="AS13" s="619"/>
      <c r="AT13" s="619"/>
      <c r="AU13" s="619"/>
      <c r="AV13" s="619"/>
      <c r="AW13" s="619"/>
      <c r="AX13" s="619"/>
      <c r="AY13" s="619"/>
      <c r="AZ13" s="619"/>
      <c r="BA13" s="619"/>
      <c r="BB13" s="619"/>
      <c r="BC13" s="619"/>
      <c r="BD13" s="619"/>
      <c r="BE13" s="619"/>
      <c r="BF13" s="620"/>
      <c r="BG13" s="621">
        <v>17355599</v>
      </c>
      <c r="BH13" s="622"/>
      <c r="BI13" s="622"/>
      <c r="BJ13" s="622"/>
      <c r="BK13" s="622"/>
      <c r="BL13" s="622"/>
      <c r="BM13" s="622"/>
      <c r="BN13" s="623"/>
      <c r="BO13" s="663">
        <v>42.4</v>
      </c>
      <c r="BP13" s="663"/>
      <c r="BQ13" s="663"/>
      <c r="BR13" s="663"/>
      <c r="BS13" s="664" t="s">
        <v>128</v>
      </c>
      <c r="BT13" s="664"/>
      <c r="BU13" s="664"/>
      <c r="BV13" s="664"/>
      <c r="BW13" s="664"/>
      <c r="BX13" s="664"/>
      <c r="BY13" s="664"/>
      <c r="BZ13" s="664"/>
      <c r="CA13" s="664"/>
      <c r="CB13" s="698"/>
      <c r="CD13" s="618" t="s">
        <v>256</v>
      </c>
      <c r="CE13" s="619"/>
      <c r="CF13" s="619"/>
      <c r="CG13" s="619"/>
      <c r="CH13" s="619"/>
      <c r="CI13" s="619"/>
      <c r="CJ13" s="619"/>
      <c r="CK13" s="619"/>
      <c r="CL13" s="619"/>
      <c r="CM13" s="619"/>
      <c r="CN13" s="619"/>
      <c r="CO13" s="619"/>
      <c r="CP13" s="619"/>
      <c r="CQ13" s="620"/>
      <c r="CR13" s="621">
        <v>12160778</v>
      </c>
      <c r="CS13" s="622"/>
      <c r="CT13" s="622"/>
      <c r="CU13" s="622"/>
      <c r="CV13" s="622"/>
      <c r="CW13" s="622"/>
      <c r="CX13" s="622"/>
      <c r="CY13" s="623"/>
      <c r="CZ13" s="663">
        <v>11.1</v>
      </c>
      <c r="DA13" s="663"/>
      <c r="DB13" s="663"/>
      <c r="DC13" s="663"/>
      <c r="DD13" s="627">
        <v>6604887</v>
      </c>
      <c r="DE13" s="622"/>
      <c r="DF13" s="622"/>
      <c r="DG13" s="622"/>
      <c r="DH13" s="622"/>
      <c r="DI13" s="622"/>
      <c r="DJ13" s="622"/>
      <c r="DK13" s="622"/>
      <c r="DL13" s="622"/>
      <c r="DM13" s="622"/>
      <c r="DN13" s="622"/>
      <c r="DO13" s="622"/>
      <c r="DP13" s="623"/>
      <c r="DQ13" s="627">
        <v>4986141</v>
      </c>
      <c r="DR13" s="622"/>
      <c r="DS13" s="622"/>
      <c r="DT13" s="622"/>
      <c r="DU13" s="622"/>
      <c r="DV13" s="622"/>
      <c r="DW13" s="622"/>
      <c r="DX13" s="622"/>
      <c r="DY13" s="622"/>
      <c r="DZ13" s="622"/>
      <c r="EA13" s="622"/>
      <c r="EB13" s="622"/>
      <c r="EC13" s="662"/>
    </row>
    <row r="14" spans="2:143" ht="11.25" customHeight="1" x14ac:dyDescent="0.15">
      <c r="B14" s="618" t="s">
        <v>257</v>
      </c>
      <c r="C14" s="619"/>
      <c r="D14" s="619"/>
      <c r="E14" s="619"/>
      <c r="F14" s="619"/>
      <c r="G14" s="619"/>
      <c r="H14" s="619"/>
      <c r="I14" s="619"/>
      <c r="J14" s="619"/>
      <c r="K14" s="619"/>
      <c r="L14" s="619"/>
      <c r="M14" s="619"/>
      <c r="N14" s="619"/>
      <c r="O14" s="619"/>
      <c r="P14" s="619"/>
      <c r="Q14" s="620"/>
      <c r="R14" s="621" t="s">
        <v>139</v>
      </c>
      <c r="S14" s="622"/>
      <c r="T14" s="622"/>
      <c r="U14" s="622"/>
      <c r="V14" s="622"/>
      <c r="W14" s="622"/>
      <c r="X14" s="622"/>
      <c r="Y14" s="623"/>
      <c r="Z14" s="663" t="s">
        <v>139</v>
      </c>
      <c r="AA14" s="663"/>
      <c r="AB14" s="663"/>
      <c r="AC14" s="663"/>
      <c r="AD14" s="664" t="s">
        <v>128</v>
      </c>
      <c r="AE14" s="664"/>
      <c r="AF14" s="664"/>
      <c r="AG14" s="664"/>
      <c r="AH14" s="664"/>
      <c r="AI14" s="664"/>
      <c r="AJ14" s="664"/>
      <c r="AK14" s="664"/>
      <c r="AL14" s="624" t="s">
        <v>128</v>
      </c>
      <c r="AM14" s="625"/>
      <c r="AN14" s="625"/>
      <c r="AO14" s="665"/>
      <c r="AP14" s="618" t="s">
        <v>258</v>
      </c>
      <c r="AQ14" s="619"/>
      <c r="AR14" s="619"/>
      <c r="AS14" s="619"/>
      <c r="AT14" s="619"/>
      <c r="AU14" s="619"/>
      <c r="AV14" s="619"/>
      <c r="AW14" s="619"/>
      <c r="AX14" s="619"/>
      <c r="AY14" s="619"/>
      <c r="AZ14" s="619"/>
      <c r="BA14" s="619"/>
      <c r="BB14" s="619"/>
      <c r="BC14" s="619"/>
      <c r="BD14" s="619"/>
      <c r="BE14" s="619"/>
      <c r="BF14" s="620"/>
      <c r="BG14" s="621">
        <v>828372</v>
      </c>
      <c r="BH14" s="622"/>
      <c r="BI14" s="622"/>
      <c r="BJ14" s="622"/>
      <c r="BK14" s="622"/>
      <c r="BL14" s="622"/>
      <c r="BM14" s="622"/>
      <c r="BN14" s="623"/>
      <c r="BO14" s="663">
        <v>2</v>
      </c>
      <c r="BP14" s="663"/>
      <c r="BQ14" s="663"/>
      <c r="BR14" s="663"/>
      <c r="BS14" s="664">
        <v>35037</v>
      </c>
      <c r="BT14" s="664"/>
      <c r="BU14" s="664"/>
      <c r="BV14" s="664"/>
      <c r="BW14" s="664"/>
      <c r="BX14" s="664"/>
      <c r="BY14" s="664"/>
      <c r="BZ14" s="664"/>
      <c r="CA14" s="664"/>
      <c r="CB14" s="698"/>
      <c r="CD14" s="618" t="s">
        <v>259</v>
      </c>
      <c r="CE14" s="619"/>
      <c r="CF14" s="619"/>
      <c r="CG14" s="619"/>
      <c r="CH14" s="619"/>
      <c r="CI14" s="619"/>
      <c r="CJ14" s="619"/>
      <c r="CK14" s="619"/>
      <c r="CL14" s="619"/>
      <c r="CM14" s="619"/>
      <c r="CN14" s="619"/>
      <c r="CO14" s="619"/>
      <c r="CP14" s="619"/>
      <c r="CQ14" s="620"/>
      <c r="CR14" s="621">
        <v>2841861</v>
      </c>
      <c r="CS14" s="622"/>
      <c r="CT14" s="622"/>
      <c r="CU14" s="622"/>
      <c r="CV14" s="622"/>
      <c r="CW14" s="622"/>
      <c r="CX14" s="622"/>
      <c r="CY14" s="623"/>
      <c r="CZ14" s="663">
        <v>2.6</v>
      </c>
      <c r="DA14" s="663"/>
      <c r="DB14" s="663"/>
      <c r="DC14" s="663"/>
      <c r="DD14" s="627">
        <v>261633</v>
      </c>
      <c r="DE14" s="622"/>
      <c r="DF14" s="622"/>
      <c r="DG14" s="622"/>
      <c r="DH14" s="622"/>
      <c r="DI14" s="622"/>
      <c r="DJ14" s="622"/>
      <c r="DK14" s="622"/>
      <c r="DL14" s="622"/>
      <c r="DM14" s="622"/>
      <c r="DN14" s="622"/>
      <c r="DO14" s="622"/>
      <c r="DP14" s="623"/>
      <c r="DQ14" s="627">
        <v>2562034</v>
      </c>
      <c r="DR14" s="622"/>
      <c r="DS14" s="622"/>
      <c r="DT14" s="622"/>
      <c r="DU14" s="622"/>
      <c r="DV14" s="622"/>
      <c r="DW14" s="622"/>
      <c r="DX14" s="622"/>
      <c r="DY14" s="622"/>
      <c r="DZ14" s="622"/>
      <c r="EA14" s="622"/>
      <c r="EB14" s="622"/>
      <c r="EC14" s="662"/>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128</v>
      </c>
      <c r="S15" s="622"/>
      <c r="T15" s="622"/>
      <c r="U15" s="622"/>
      <c r="V15" s="622"/>
      <c r="W15" s="622"/>
      <c r="X15" s="622"/>
      <c r="Y15" s="623"/>
      <c r="Z15" s="663" t="s">
        <v>139</v>
      </c>
      <c r="AA15" s="663"/>
      <c r="AB15" s="663"/>
      <c r="AC15" s="663"/>
      <c r="AD15" s="664" t="s">
        <v>139</v>
      </c>
      <c r="AE15" s="664"/>
      <c r="AF15" s="664"/>
      <c r="AG15" s="664"/>
      <c r="AH15" s="664"/>
      <c r="AI15" s="664"/>
      <c r="AJ15" s="664"/>
      <c r="AK15" s="664"/>
      <c r="AL15" s="624" t="s">
        <v>128</v>
      </c>
      <c r="AM15" s="625"/>
      <c r="AN15" s="625"/>
      <c r="AO15" s="665"/>
      <c r="AP15" s="618" t="s">
        <v>261</v>
      </c>
      <c r="AQ15" s="619"/>
      <c r="AR15" s="619"/>
      <c r="AS15" s="619"/>
      <c r="AT15" s="619"/>
      <c r="AU15" s="619"/>
      <c r="AV15" s="619"/>
      <c r="AW15" s="619"/>
      <c r="AX15" s="619"/>
      <c r="AY15" s="619"/>
      <c r="AZ15" s="619"/>
      <c r="BA15" s="619"/>
      <c r="BB15" s="619"/>
      <c r="BC15" s="619"/>
      <c r="BD15" s="619"/>
      <c r="BE15" s="619"/>
      <c r="BF15" s="620"/>
      <c r="BG15" s="621">
        <v>1816816</v>
      </c>
      <c r="BH15" s="622"/>
      <c r="BI15" s="622"/>
      <c r="BJ15" s="622"/>
      <c r="BK15" s="622"/>
      <c r="BL15" s="622"/>
      <c r="BM15" s="622"/>
      <c r="BN15" s="623"/>
      <c r="BO15" s="663">
        <v>4.4000000000000004</v>
      </c>
      <c r="BP15" s="663"/>
      <c r="BQ15" s="663"/>
      <c r="BR15" s="663"/>
      <c r="BS15" s="664" t="s">
        <v>128</v>
      </c>
      <c r="BT15" s="664"/>
      <c r="BU15" s="664"/>
      <c r="BV15" s="664"/>
      <c r="BW15" s="664"/>
      <c r="BX15" s="664"/>
      <c r="BY15" s="664"/>
      <c r="BZ15" s="664"/>
      <c r="CA15" s="664"/>
      <c r="CB15" s="698"/>
      <c r="CD15" s="618" t="s">
        <v>262</v>
      </c>
      <c r="CE15" s="619"/>
      <c r="CF15" s="619"/>
      <c r="CG15" s="619"/>
      <c r="CH15" s="619"/>
      <c r="CI15" s="619"/>
      <c r="CJ15" s="619"/>
      <c r="CK15" s="619"/>
      <c r="CL15" s="619"/>
      <c r="CM15" s="619"/>
      <c r="CN15" s="619"/>
      <c r="CO15" s="619"/>
      <c r="CP15" s="619"/>
      <c r="CQ15" s="620"/>
      <c r="CR15" s="621">
        <v>8835544</v>
      </c>
      <c r="CS15" s="622"/>
      <c r="CT15" s="622"/>
      <c r="CU15" s="622"/>
      <c r="CV15" s="622"/>
      <c r="CW15" s="622"/>
      <c r="CX15" s="622"/>
      <c r="CY15" s="623"/>
      <c r="CZ15" s="663">
        <v>8</v>
      </c>
      <c r="DA15" s="663"/>
      <c r="DB15" s="663"/>
      <c r="DC15" s="663"/>
      <c r="DD15" s="627">
        <v>789635</v>
      </c>
      <c r="DE15" s="622"/>
      <c r="DF15" s="622"/>
      <c r="DG15" s="622"/>
      <c r="DH15" s="622"/>
      <c r="DI15" s="622"/>
      <c r="DJ15" s="622"/>
      <c r="DK15" s="622"/>
      <c r="DL15" s="622"/>
      <c r="DM15" s="622"/>
      <c r="DN15" s="622"/>
      <c r="DO15" s="622"/>
      <c r="DP15" s="623"/>
      <c r="DQ15" s="627">
        <v>7330954</v>
      </c>
      <c r="DR15" s="622"/>
      <c r="DS15" s="622"/>
      <c r="DT15" s="622"/>
      <c r="DU15" s="622"/>
      <c r="DV15" s="622"/>
      <c r="DW15" s="622"/>
      <c r="DX15" s="622"/>
      <c r="DY15" s="622"/>
      <c r="DZ15" s="622"/>
      <c r="EA15" s="622"/>
      <c r="EB15" s="622"/>
      <c r="EC15" s="662"/>
    </row>
    <row r="16" spans="2:143" ht="11.25" customHeight="1" x14ac:dyDescent="0.15">
      <c r="B16" s="618" t="s">
        <v>263</v>
      </c>
      <c r="C16" s="619"/>
      <c r="D16" s="619"/>
      <c r="E16" s="619"/>
      <c r="F16" s="619"/>
      <c r="G16" s="619"/>
      <c r="H16" s="619"/>
      <c r="I16" s="619"/>
      <c r="J16" s="619"/>
      <c r="K16" s="619"/>
      <c r="L16" s="619"/>
      <c r="M16" s="619"/>
      <c r="N16" s="619"/>
      <c r="O16" s="619"/>
      <c r="P16" s="619"/>
      <c r="Q16" s="620"/>
      <c r="R16" s="621">
        <v>47531</v>
      </c>
      <c r="S16" s="622"/>
      <c r="T16" s="622"/>
      <c r="U16" s="622"/>
      <c r="V16" s="622"/>
      <c r="W16" s="622"/>
      <c r="X16" s="622"/>
      <c r="Y16" s="623"/>
      <c r="Z16" s="663">
        <v>0</v>
      </c>
      <c r="AA16" s="663"/>
      <c r="AB16" s="663"/>
      <c r="AC16" s="663"/>
      <c r="AD16" s="664">
        <v>47531</v>
      </c>
      <c r="AE16" s="664"/>
      <c r="AF16" s="664"/>
      <c r="AG16" s="664"/>
      <c r="AH16" s="664"/>
      <c r="AI16" s="664"/>
      <c r="AJ16" s="664"/>
      <c r="AK16" s="664"/>
      <c r="AL16" s="624">
        <v>0.1</v>
      </c>
      <c r="AM16" s="625"/>
      <c r="AN16" s="625"/>
      <c r="AO16" s="665"/>
      <c r="AP16" s="618" t="s">
        <v>264</v>
      </c>
      <c r="AQ16" s="619"/>
      <c r="AR16" s="619"/>
      <c r="AS16" s="619"/>
      <c r="AT16" s="619"/>
      <c r="AU16" s="619"/>
      <c r="AV16" s="619"/>
      <c r="AW16" s="619"/>
      <c r="AX16" s="619"/>
      <c r="AY16" s="619"/>
      <c r="AZ16" s="619"/>
      <c r="BA16" s="619"/>
      <c r="BB16" s="619"/>
      <c r="BC16" s="619"/>
      <c r="BD16" s="619"/>
      <c r="BE16" s="619"/>
      <c r="BF16" s="620"/>
      <c r="BG16" s="621" t="s">
        <v>139</v>
      </c>
      <c r="BH16" s="622"/>
      <c r="BI16" s="622"/>
      <c r="BJ16" s="622"/>
      <c r="BK16" s="622"/>
      <c r="BL16" s="622"/>
      <c r="BM16" s="622"/>
      <c r="BN16" s="623"/>
      <c r="BO16" s="663" t="s">
        <v>128</v>
      </c>
      <c r="BP16" s="663"/>
      <c r="BQ16" s="663"/>
      <c r="BR16" s="663"/>
      <c r="BS16" s="664" t="s">
        <v>139</v>
      </c>
      <c r="BT16" s="664"/>
      <c r="BU16" s="664"/>
      <c r="BV16" s="664"/>
      <c r="BW16" s="664"/>
      <c r="BX16" s="664"/>
      <c r="BY16" s="664"/>
      <c r="BZ16" s="664"/>
      <c r="CA16" s="664"/>
      <c r="CB16" s="698"/>
      <c r="CD16" s="618" t="s">
        <v>265</v>
      </c>
      <c r="CE16" s="619"/>
      <c r="CF16" s="619"/>
      <c r="CG16" s="619"/>
      <c r="CH16" s="619"/>
      <c r="CI16" s="619"/>
      <c r="CJ16" s="619"/>
      <c r="CK16" s="619"/>
      <c r="CL16" s="619"/>
      <c r="CM16" s="619"/>
      <c r="CN16" s="619"/>
      <c r="CO16" s="619"/>
      <c r="CP16" s="619"/>
      <c r="CQ16" s="620"/>
      <c r="CR16" s="621" t="s">
        <v>139</v>
      </c>
      <c r="CS16" s="622"/>
      <c r="CT16" s="622"/>
      <c r="CU16" s="622"/>
      <c r="CV16" s="622"/>
      <c r="CW16" s="622"/>
      <c r="CX16" s="622"/>
      <c r="CY16" s="623"/>
      <c r="CZ16" s="663" t="s">
        <v>139</v>
      </c>
      <c r="DA16" s="663"/>
      <c r="DB16" s="663"/>
      <c r="DC16" s="663"/>
      <c r="DD16" s="627" t="s">
        <v>139</v>
      </c>
      <c r="DE16" s="622"/>
      <c r="DF16" s="622"/>
      <c r="DG16" s="622"/>
      <c r="DH16" s="622"/>
      <c r="DI16" s="622"/>
      <c r="DJ16" s="622"/>
      <c r="DK16" s="622"/>
      <c r="DL16" s="622"/>
      <c r="DM16" s="622"/>
      <c r="DN16" s="622"/>
      <c r="DO16" s="622"/>
      <c r="DP16" s="623"/>
      <c r="DQ16" s="627" t="s">
        <v>139</v>
      </c>
      <c r="DR16" s="622"/>
      <c r="DS16" s="622"/>
      <c r="DT16" s="622"/>
      <c r="DU16" s="622"/>
      <c r="DV16" s="622"/>
      <c r="DW16" s="622"/>
      <c r="DX16" s="622"/>
      <c r="DY16" s="622"/>
      <c r="DZ16" s="622"/>
      <c r="EA16" s="622"/>
      <c r="EB16" s="622"/>
      <c r="EC16" s="662"/>
    </row>
    <row r="17" spans="2:133" ht="11.25" customHeight="1" x14ac:dyDescent="0.15">
      <c r="B17" s="618" t="s">
        <v>266</v>
      </c>
      <c r="C17" s="619"/>
      <c r="D17" s="619"/>
      <c r="E17" s="619"/>
      <c r="F17" s="619"/>
      <c r="G17" s="619"/>
      <c r="H17" s="619"/>
      <c r="I17" s="619"/>
      <c r="J17" s="619"/>
      <c r="K17" s="619"/>
      <c r="L17" s="619"/>
      <c r="M17" s="619"/>
      <c r="N17" s="619"/>
      <c r="O17" s="619"/>
      <c r="P17" s="619"/>
      <c r="Q17" s="620"/>
      <c r="R17" s="621">
        <v>638067</v>
      </c>
      <c r="S17" s="622"/>
      <c r="T17" s="622"/>
      <c r="U17" s="622"/>
      <c r="V17" s="622"/>
      <c r="W17" s="622"/>
      <c r="X17" s="622"/>
      <c r="Y17" s="623"/>
      <c r="Z17" s="663">
        <v>0.6</v>
      </c>
      <c r="AA17" s="663"/>
      <c r="AB17" s="663"/>
      <c r="AC17" s="663"/>
      <c r="AD17" s="664">
        <v>638067</v>
      </c>
      <c r="AE17" s="664"/>
      <c r="AF17" s="664"/>
      <c r="AG17" s="664"/>
      <c r="AH17" s="664"/>
      <c r="AI17" s="664"/>
      <c r="AJ17" s="664"/>
      <c r="AK17" s="664"/>
      <c r="AL17" s="624">
        <v>1.1000000000000001</v>
      </c>
      <c r="AM17" s="625"/>
      <c r="AN17" s="625"/>
      <c r="AO17" s="665"/>
      <c r="AP17" s="618" t="s">
        <v>267</v>
      </c>
      <c r="AQ17" s="619"/>
      <c r="AR17" s="619"/>
      <c r="AS17" s="619"/>
      <c r="AT17" s="619"/>
      <c r="AU17" s="619"/>
      <c r="AV17" s="619"/>
      <c r="AW17" s="619"/>
      <c r="AX17" s="619"/>
      <c r="AY17" s="619"/>
      <c r="AZ17" s="619"/>
      <c r="BA17" s="619"/>
      <c r="BB17" s="619"/>
      <c r="BC17" s="619"/>
      <c r="BD17" s="619"/>
      <c r="BE17" s="619"/>
      <c r="BF17" s="620"/>
      <c r="BG17" s="621" t="s">
        <v>139</v>
      </c>
      <c r="BH17" s="622"/>
      <c r="BI17" s="622"/>
      <c r="BJ17" s="622"/>
      <c r="BK17" s="622"/>
      <c r="BL17" s="622"/>
      <c r="BM17" s="622"/>
      <c r="BN17" s="623"/>
      <c r="BO17" s="663" t="s">
        <v>139</v>
      </c>
      <c r="BP17" s="663"/>
      <c r="BQ17" s="663"/>
      <c r="BR17" s="663"/>
      <c r="BS17" s="664" t="s">
        <v>139</v>
      </c>
      <c r="BT17" s="664"/>
      <c r="BU17" s="664"/>
      <c r="BV17" s="664"/>
      <c r="BW17" s="664"/>
      <c r="BX17" s="664"/>
      <c r="BY17" s="664"/>
      <c r="BZ17" s="664"/>
      <c r="CA17" s="664"/>
      <c r="CB17" s="698"/>
      <c r="CD17" s="618" t="s">
        <v>268</v>
      </c>
      <c r="CE17" s="619"/>
      <c r="CF17" s="619"/>
      <c r="CG17" s="619"/>
      <c r="CH17" s="619"/>
      <c r="CI17" s="619"/>
      <c r="CJ17" s="619"/>
      <c r="CK17" s="619"/>
      <c r="CL17" s="619"/>
      <c r="CM17" s="619"/>
      <c r="CN17" s="619"/>
      <c r="CO17" s="619"/>
      <c r="CP17" s="619"/>
      <c r="CQ17" s="620"/>
      <c r="CR17" s="621">
        <v>8865295</v>
      </c>
      <c r="CS17" s="622"/>
      <c r="CT17" s="622"/>
      <c r="CU17" s="622"/>
      <c r="CV17" s="622"/>
      <c r="CW17" s="622"/>
      <c r="CX17" s="622"/>
      <c r="CY17" s="623"/>
      <c r="CZ17" s="663">
        <v>8.1</v>
      </c>
      <c r="DA17" s="663"/>
      <c r="DB17" s="663"/>
      <c r="DC17" s="663"/>
      <c r="DD17" s="627" t="s">
        <v>245</v>
      </c>
      <c r="DE17" s="622"/>
      <c r="DF17" s="622"/>
      <c r="DG17" s="622"/>
      <c r="DH17" s="622"/>
      <c r="DI17" s="622"/>
      <c r="DJ17" s="622"/>
      <c r="DK17" s="622"/>
      <c r="DL17" s="622"/>
      <c r="DM17" s="622"/>
      <c r="DN17" s="622"/>
      <c r="DO17" s="622"/>
      <c r="DP17" s="623"/>
      <c r="DQ17" s="627">
        <v>8601352</v>
      </c>
      <c r="DR17" s="622"/>
      <c r="DS17" s="622"/>
      <c r="DT17" s="622"/>
      <c r="DU17" s="622"/>
      <c r="DV17" s="622"/>
      <c r="DW17" s="622"/>
      <c r="DX17" s="622"/>
      <c r="DY17" s="622"/>
      <c r="DZ17" s="622"/>
      <c r="EA17" s="622"/>
      <c r="EB17" s="622"/>
      <c r="EC17" s="662"/>
    </row>
    <row r="18" spans="2:133" ht="11.25" customHeight="1" x14ac:dyDescent="0.15">
      <c r="B18" s="618" t="s">
        <v>269</v>
      </c>
      <c r="C18" s="619"/>
      <c r="D18" s="619"/>
      <c r="E18" s="619"/>
      <c r="F18" s="619"/>
      <c r="G18" s="619"/>
      <c r="H18" s="619"/>
      <c r="I18" s="619"/>
      <c r="J18" s="619"/>
      <c r="K18" s="619"/>
      <c r="L18" s="619"/>
      <c r="M18" s="619"/>
      <c r="N18" s="619"/>
      <c r="O18" s="619"/>
      <c r="P18" s="619"/>
      <c r="Q18" s="620"/>
      <c r="R18" s="621">
        <v>210280</v>
      </c>
      <c r="S18" s="622"/>
      <c r="T18" s="622"/>
      <c r="U18" s="622"/>
      <c r="V18" s="622"/>
      <c r="W18" s="622"/>
      <c r="X18" s="622"/>
      <c r="Y18" s="623"/>
      <c r="Z18" s="663">
        <v>0.2</v>
      </c>
      <c r="AA18" s="663"/>
      <c r="AB18" s="663"/>
      <c r="AC18" s="663"/>
      <c r="AD18" s="664">
        <v>210280</v>
      </c>
      <c r="AE18" s="664"/>
      <c r="AF18" s="664"/>
      <c r="AG18" s="664"/>
      <c r="AH18" s="664"/>
      <c r="AI18" s="664"/>
      <c r="AJ18" s="664"/>
      <c r="AK18" s="664"/>
      <c r="AL18" s="624">
        <v>0.4</v>
      </c>
      <c r="AM18" s="625"/>
      <c r="AN18" s="625"/>
      <c r="AO18" s="665"/>
      <c r="AP18" s="618" t="s">
        <v>270</v>
      </c>
      <c r="AQ18" s="619"/>
      <c r="AR18" s="619"/>
      <c r="AS18" s="619"/>
      <c r="AT18" s="619"/>
      <c r="AU18" s="619"/>
      <c r="AV18" s="619"/>
      <c r="AW18" s="619"/>
      <c r="AX18" s="619"/>
      <c r="AY18" s="619"/>
      <c r="AZ18" s="619"/>
      <c r="BA18" s="619"/>
      <c r="BB18" s="619"/>
      <c r="BC18" s="619"/>
      <c r="BD18" s="619"/>
      <c r="BE18" s="619"/>
      <c r="BF18" s="620"/>
      <c r="BG18" s="621" t="s">
        <v>271</v>
      </c>
      <c r="BH18" s="622"/>
      <c r="BI18" s="622"/>
      <c r="BJ18" s="622"/>
      <c r="BK18" s="622"/>
      <c r="BL18" s="622"/>
      <c r="BM18" s="622"/>
      <c r="BN18" s="623"/>
      <c r="BO18" s="663" t="s">
        <v>128</v>
      </c>
      <c r="BP18" s="663"/>
      <c r="BQ18" s="663"/>
      <c r="BR18" s="663"/>
      <c r="BS18" s="664" t="s">
        <v>128</v>
      </c>
      <c r="BT18" s="664"/>
      <c r="BU18" s="664"/>
      <c r="BV18" s="664"/>
      <c r="BW18" s="664"/>
      <c r="BX18" s="664"/>
      <c r="BY18" s="664"/>
      <c r="BZ18" s="664"/>
      <c r="CA18" s="664"/>
      <c r="CB18" s="698"/>
      <c r="CD18" s="618" t="s">
        <v>272</v>
      </c>
      <c r="CE18" s="619"/>
      <c r="CF18" s="619"/>
      <c r="CG18" s="619"/>
      <c r="CH18" s="619"/>
      <c r="CI18" s="619"/>
      <c r="CJ18" s="619"/>
      <c r="CK18" s="619"/>
      <c r="CL18" s="619"/>
      <c r="CM18" s="619"/>
      <c r="CN18" s="619"/>
      <c r="CO18" s="619"/>
      <c r="CP18" s="619"/>
      <c r="CQ18" s="620"/>
      <c r="CR18" s="621">
        <v>369067</v>
      </c>
      <c r="CS18" s="622"/>
      <c r="CT18" s="622"/>
      <c r="CU18" s="622"/>
      <c r="CV18" s="622"/>
      <c r="CW18" s="622"/>
      <c r="CX18" s="622"/>
      <c r="CY18" s="623"/>
      <c r="CZ18" s="663">
        <v>0.3</v>
      </c>
      <c r="DA18" s="663"/>
      <c r="DB18" s="663"/>
      <c r="DC18" s="663"/>
      <c r="DD18" s="627" t="s">
        <v>273</v>
      </c>
      <c r="DE18" s="622"/>
      <c r="DF18" s="622"/>
      <c r="DG18" s="622"/>
      <c r="DH18" s="622"/>
      <c r="DI18" s="622"/>
      <c r="DJ18" s="622"/>
      <c r="DK18" s="622"/>
      <c r="DL18" s="622"/>
      <c r="DM18" s="622"/>
      <c r="DN18" s="622"/>
      <c r="DO18" s="622"/>
      <c r="DP18" s="623"/>
      <c r="DQ18" s="627">
        <v>369067</v>
      </c>
      <c r="DR18" s="622"/>
      <c r="DS18" s="622"/>
      <c r="DT18" s="622"/>
      <c r="DU18" s="622"/>
      <c r="DV18" s="622"/>
      <c r="DW18" s="622"/>
      <c r="DX18" s="622"/>
      <c r="DY18" s="622"/>
      <c r="DZ18" s="622"/>
      <c r="EA18" s="622"/>
      <c r="EB18" s="622"/>
      <c r="EC18" s="662"/>
    </row>
    <row r="19" spans="2:133" ht="11.25" customHeight="1" x14ac:dyDescent="0.15">
      <c r="B19" s="618" t="s">
        <v>274</v>
      </c>
      <c r="C19" s="619"/>
      <c r="D19" s="619"/>
      <c r="E19" s="619"/>
      <c r="F19" s="619"/>
      <c r="G19" s="619"/>
      <c r="H19" s="619"/>
      <c r="I19" s="619"/>
      <c r="J19" s="619"/>
      <c r="K19" s="619"/>
      <c r="L19" s="619"/>
      <c r="M19" s="619"/>
      <c r="N19" s="619"/>
      <c r="O19" s="619"/>
      <c r="P19" s="619"/>
      <c r="Q19" s="620"/>
      <c r="R19" s="621">
        <v>203493</v>
      </c>
      <c r="S19" s="622"/>
      <c r="T19" s="622"/>
      <c r="U19" s="622"/>
      <c r="V19" s="622"/>
      <c r="W19" s="622"/>
      <c r="X19" s="622"/>
      <c r="Y19" s="623"/>
      <c r="Z19" s="663">
        <v>0.2</v>
      </c>
      <c r="AA19" s="663"/>
      <c r="AB19" s="663"/>
      <c r="AC19" s="663"/>
      <c r="AD19" s="664">
        <v>203493</v>
      </c>
      <c r="AE19" s="664"/>
      <c r="AF19" s="664"/>
      <c r="AG19" s="664"/>
      <c r="AH19" s="664"/>
      <c r="AI19" s="664"/>
      <c r="AJ19" s="664"/>
      <c r="AK19" s="664"/>
      <c r="AL19" s="624">
        <v>0.4</v>
      </c>
      <c r="AM19" s="625"/>
      <c r="AN19" s="625"/>
      <c r="AO19" s="665"/>
      <c r="AP19" s="618" t="s">
        <v>275</v>
      </c>
      <c r="AQ19" s="619"/>
      <c r="AR19" s="619"/>
      <c r="AS19" s="619"/>
      <c r="AT19" s="619"/>
      <c r="AU19" s="619"/>
      <c r="AV19" s="619"/>
      <c r="AW19" s="619"/>
      <c r="AX19" s="619"/>
      <c r="AY19" s="619"/>
      <c r="AZ19" s="619"/>
      <c r="BA19" s="619"/>
      <c r="BB19" s="619"/>
      <c r="BC19" s="619"/>
      <c r="BD19" s="619"/>
      <c r="BE19" s="619"/>
      <c r="BF19" s="620"/>
      <c r="BG19" s="621">
        <v>2731918</v>
      </c>
      <c r="BH19" s="622"/>
      <c r="BI19" s="622"/>
      <c r="BJ19" s="622"/>
      <c r="BK19" s="622"/>
      <c r="BL19" s="622"/>
      <c r="BM19" s="622"/>
      <c r="BN19" s="623"/>
      <c r="BO19" s="663">
        <v>6.7</v>
      </c>
      <c r="BP19" s="663"/>
      <c r="BQ19" s="663"/>
      <c r="BR19" s="663"/>
      <c r="BS19" s="664" t="s">
        <v>139</v>
      </c>
      <c r="BT19" s="664"/>
      <c r="BU19" s="664"/>
      <c r="BV19" s="664"/>
      <c r="BW19" s="664"/>
      <c r="BX19" s="664"/>
      <c r="BY19" s="664"/>
      <c r="BZ19" s="664"/>
      <c r="CA19" s="664"/>
      <c r="CB19" s="698"/>
      <c r="CD19" s="618" t="s">
        <v>276</v>
      </c>
      <c r="CE19" s="619"/>
      <c r="CF19" s="619"/>
      <c r="CG19" s="619"/>
      <c r="CH19" s="619"/>
      <c r="CI19" s="619"/>
      <c r="CJ19" s="619"/>
      <c r="CK19" s="619"/>
      <c r="CL19" s="619"/>
      <c r="CM19" s="619"/>
      <c r="CN19" s="619"/>
      <c r="CO19" s="619"/>
      <c r="CP19" s="619"/>
      <c r="CQ19" s="620"/>
      <c r="CR19" s="621" t="s">
        <v>128</v>
      </c>
      <c r="CS19" s="622"/>
      <c r="CT19" s="622"/>
      <c r="CU19" s="622"/>
      <c r="CV19" s="622"/>
      <c r="CW19" s="622"/>
      <c r="CX19" s="622"/>
      <c r="CY19" s="623"/>
      <c r="CZ19" s="663" t="s">
        <v>245</v>
      </c>
      <c r="DA19" s="663"/>
      <c r="DB19" s="663"/>
      <c r="DC19" s="663"/>
      <c r="DD19" s="627" t="s">
        <v>128</v>
      </c>
      <c r="DE19" s="622"/>
      <c r="DF19" s="622"/>
      <c r="DG19" s="622"/>
      <c r="DH19" s="622"/>
      <c r="DI19" s="622"/>
      <c r="DJ19" s="622"/>
      <c r="DK19" s="622"/>
      <c r="DL19" s="622"/>
      <c r="DM19" s="622"/>
      <c r="DN19" s="622"/>
      <c r="DO19" s="622"/>
      <c r="DP19" s="623"/>
      <c r="DQ19" s="627" t="s">
        <v>128</v>
      </c>
      <c r="DR19" s="622"/>
      <c r="DS19" s="622"/>
      <c r="DT19" s="622"/>
      <c r="DU19" s="622"/>
      <c r="DV19" s="622"/>
      <c r="DW19" s="622"/>
      <c r="DX19" s="622"/>
      <c r="DY19" s="622"/>
      <c r="DZ19" s="622"/>
      <c r="EA19" s="622"/>
      <c r="EB19" s="622"/>
      <c r="EC19" s="662"/>
    </row>
    <row r="20" spans="2:133" ht="11.25" customHeight="1" x14ac:dyDescent="0.15">
      <c r="B20" s="688" t="s">
        <v>277</v>
      </c>
      <c r="C20" s="689"/>
      <c r="D20" s="689"/>
      <c r="E20" s="689"/>
      <c r="F20" s="689"/>
      <c r="G20" s="689"/>
      <c r="H20" s="689"/>
      <c r="I20" s="689"/>
      <c r="J20" s="689"/>
      <c r="K20" s="689"/>
      <c r="L20" s="689"/>
      <c r="M20" s="689"/>
      <c r="N20" s="689"/>
      <c r="O20" s="689"/>
      <c r="P20" s="689"/>
      <c r="Q20" s="690"/>
      <c r="R20" s="621">
        <v>6787</v>
      </c>
      <c r="S20" s="622"/>
      <c r="T20" s="622"/>
      <c r="U20" s="622"/>
      <c r="V20" s="622"/>
      <c r="W20" s="622"/>
      <c r="X20" s="622"/>
      <c r="Y20" s="623"/>
      <c r="Z20" s="663">
        <v>0</v>
      </c>
      <c r="AA20" s="663"/>
      <c r="AB20" s="663"/>
      <c r="AC20" s="663"/>
      <c r="AD20" s="664">
        <v>6787</v>
      </c>
      <c r="AE20" s="664"/>
      <c r="AF20" s="664"/>
      <c r="AG20" s="664"/>
      <c r="AH20" s="664"/>
      <c r="AI20" s="664"/>
      <c r="AJ20" s="664"/>
      <c r="AK20" s="664"/>
      <c r="AL20" s="624">
        <v>0</v>
      </c>
      <c r="AM20" s="625"/>
      <c r="AN20" s="625"/>
      <c r="AO20" s="665"/>
      <c r="AP20" s="618" t="s">
        <v>278</v>
      </c>
      <c r="AQ20" s="619"/>
      <c r="AR20" s="619"/>
      <c r="AS20" s="619"/>
      <c r="AT20" s="619"/>
      <c r="AU20" s="619"/>
      <c r="AV20" s="619"/>
      <c r="AW20" s="619"/>
      <c r="AX20" s="619"/>
      <c r="AY20" s="619"/>
      <c r="AZ20" s="619"/>
      <c r="BA20" s="619"/>
      <c r="BB20" s="619"/>
      <c r="BC20" s="619"/>
      <c r="BD20" s="619"/>
      <c r="BE20" s="619"/>
      <c r="BF20" s="620"/>
      <c r="BG20" s="621">
        <v>2731918</v>
      </c>
      <c r="BH20" s="622"/>
      <c r="BI20" s="622"/>
      <c r="BJ20" s="622"/>
      <c r="BK20" s="622"/>
      <c r="BL20" s="622"/>
      <c r="BM20" s="622"/>
      <c r="BN20" s="623"/>
      <c r="BO20" s="663">
        <v>6.7</v>
      </c>
      <c r="BP20" s="663"/>
      <c r="BQ20" s="663"/>
      <c r="BR20" s="663"/>
      <c r="BS20" s="664" t="s">
        <v>139</v>
      </c>
      <c r="BT20" s="664"/>
      <c r="BU20" s="664"/>
      <c r="BV20" s="664"/>
      <c r="BW20" s="664"/>
      <c r="BX20" s="664"/>
      <c r="BY20" s="664"/>
      <c r="BZ20" s="664"/>
      <c r="CA20" s="664"/>
      <c r="CB20" s="698"/>
      <c r="CD20" s="618" t="s">
        <v>279</v>
      </c>
      <c r="CE20" s="619"/>
      <c r="CF20" s="619"/>
      <c r="CG20" s="619"/>
      <c r="CH20" s="619"/>
      <c r="CI20" s="619"/>
      <c r="CJ20" s="619"/>
      <c r="CK20" s="619"/>
      <c r="CL20" s="619"/>
      <c r="CM20" s="619"/>
      <c r="CN20" s="619"/>
      <c r="CO20" s="619"/>
      <c r="CP20" s="619"/>
      <c r="CQ20" s="620"/>
      <c r="CR20" s="621">
        <v>110004708</v>
      </c>
      <c r="CS20" s="622"/>
      <c r="CT20" s="622"/>
      <c r="CU20" s="622"/>
      <c r="CV20" s="622"/>
      <c r="CW20" s="622"/>
      <c r="CX20" s="622"/>
      <c r="CY20" s="623"/>
      <c r="CZ20" s="663">
        <v>100</v>
      </c>
      <c r="DA20" s="663"/>
      <c r="DB20" s="663"/>
      <c r="DC20" s="663"/>
      <c r="DD20" s="627">
        <v>9129582</v>
      </c>
      <c r="DE20" s="622"/>
      <c r="DF20" s="622"/>
      <c r="DG20" s="622"/>
      <c r="DH20" s="622"/>
      <c r="DI20" s="622"/>
      <c r="DJ20" s="622"/>
      <c r="DK20" s="622"/>
      <c r="DL20" s="622"/>
      <c r="DM20" s="622"/>
      <c r="DN20" s="622"/>
      <c r="DO20" s="622"/>
      <c r="DP20" s="623"/>
      <c r="DQ20" s="627">
        <v>65635049</v>
      </c>
      <c r="DR20" s="622"/>
      <c r="DS20" s="622"/>
      <c r="DT20" s="622"/>
      <c r="DU20" s="622"/>
      <c r="DV20" s="622"/>
      <c r="DW20" s="622"/>
      <c r="DX20" s="622"/>
      <c r="DY20" s="622"/>
      <c r="DZ20" s="622"/>
      <c r="EA20" s="622"/>
      <c r="EB20" s="622"/>
      <c r="EC20" s="662"/>
    </row>
    <row r="21" spans="2:133" ht="11.25" customHeight="1" x14ac:dyDescent="0.15">
      <c r="B21" s="618" t="s">
        <v>280</v>
      </c>
      <c r="C21" s="619"/>
      <c r="D21" s="619"/>
      <c r="E21" s="619"/>
      <c r="F21" s="619"/>
      <c r="G21" s="619"/>
      <c r="H21" s="619"/>
      <c r="I21" s="619"/>
      <c r="J21" s="619"/>
      <c r="K21" s="619"/>
      <c r="L21" s="619"/>
      <c r="M21" s="619"/>
      <c r="N21" s="619"/>
      <c r="O21" s="619"/>
      <c r="P21" s="619"/>
      <c r="Q21" s="620"/>
      <c r="R21" s="621">
        <v>11197691</v>
      </c>
      <c r="S21" s="622"/>
      <c r="T21" s="622"/>
      <c r="U21" s="622"/>
      <c r="V21" s="622"/>
      <c r="W21" s="622"/>
      <c r="X21" s="622"/>
      <c r="Y21" s="623"/>
      <c r="Z21" s="663">
        <v>9.8000000000000007</v>
      </c>
      <c r="AA21" s="663"/>
      <c r="AB21" s="663"/>
      <c r="AC21" s="663"/>
      <c r="AD21" s="664">
        <v>9950429</v>
      </c>
      <c r="AE21" s="664"/>
      <c r="AF21" s="664"/>
      <c r="AG21" s="664"/>
      <c r="AH21" s="664"/>
      <c r="AI21" s="664"/>
      <c r="AJ21" s="664"/>
      <c r="AK21" s="664"/>
      <c r="AL21" s="624">
        <v>17.5</v>
      </c>
      <c r="AM21" s="625"/>
      <c r="AN21" s="625"/>
      <c r="AO21" s="665"/>
      <c r="AP21" s="618" t="s">
        <v>281</v>
      </c>
      <c r="AQ21" s="699"/>
      <c r="AR21" s="699"/>
      <c r="AS21" s="699"/>
      <c r="AT21" s="699"/>
      <c r="AU21" s="699"/>
      <c r="AV21" s="699"/>
      <c r="AW21" s="699"/>
      <c r="AX21" s="699"/>
      <c r="AY21" s="699"/>
      <c r="AZ21" s="699"/>
      <c r="BA21" s="699"/>
      <c r="BB21" s="699"/>
      <c r="BC21" s="699"/>
      <c r="BD21" s="699"/>
      <c r="BE21" s="699"/>
      <c r="BF21" s="700"/>
      <c r="BG21" s="621" t="s">
        <v>128</v>
      </c>
      <c r="BH21" s="622"/>
      <c r="BI21" s="622"/>
      <c r="BJ21" s="622"/>
      <c r="BK21" s="622"/>
      <c r="BL21" s="622"/>
      <c r="BM21" s="622"/>
      <c r="BN21" s="623"/>
      <c r="BO21" s="663" t="s">
        <v>139</v>
      </c>
      <c r="BP21" s="663"/>
      <c r="BQ21" s="663"/>
      <c r="BR21" s="663"/>
      <c r="BS21" s="664" t="s">
        <v>128</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282</v>
      </c>
      <c r="C22" s="619"/>
      <c r="D22" s="619"/>
      <c r="E22" s="619"/>
      <c r="F22" s="619"/>
      <c r="G22" s="619"/>
      <c r="H22" s="619"/>
      <c r="I22" s="619"/>
      <c r="J22" s="619"/>
      <c r="K22" s="619"/>
      <c r="L22" s="619"/>
      <c r="M22" s="619"/>
      <c r="N22" s="619"/>
      <c r="O22" s="619"/>
      <c r="P22" s="619"/>
      <c r="Q22" s="620"/>
      <c r="R22" s="621">
        <v>9950429</v>
      </c>
      <c r="S22" s="622"/>
      <c r="T22" s="622"/>
      <c r="U22" s="622"/>
      <c r="V22" s="622"/>
      <c r="W22" s="622"/>
      <c r="X22" s="622"/>
      <c r="Y22" s="623"/>
      <c r="Z22" s="663">
        <v>8.6999999999999993</v>
      </c>
      <c r="AA22" s="663"/>
      <c r="AB22" s="663"/>
      <c r="AC22" s="663"/>
      <c r="AD22" s="664">
        <v>9950429</v>
      </c>
      <c r="AE22" s="664"/>
      <c r="AF22" s="664"/>
      <c r="AG22" s="664"/>
      <c r="AH22" s="664"/>
      <c r="AI22" s="664"/>
      <c r="AJ22" s="664"/>
      <c r="AK22" s="664"/>
      <c r="AL22" s="624">
        <v>17.5</v>
      </c>
      <c r="AM22" s="625"/>
      <c r="AN22" s="625"/>
      <c r="AO22" s="665"/>
      <c r="AP22" s="618" t="s">
        <v>283</v>
      </c>
      <c r="AQ22" s="699"/>
      <c r="AR22" s="699"/>
      <c r="AS22" s="699"/>
      <c r="AT22" s="699"/>
      <c r="AU22" s="699"/>
      <c r="AV22" s="699"/>
      <c r="AW22" s="699"/>
      <c r="AX22" s="699"/>
      <c r="AY22" s="699"/>
      <c r="AZ22" s="699"/>
      <c r="BA22" s="699"/>
      <c r="BB22" s="699"/>
      <c r="BC22" s="699"/>
      <c r="BD22" s="699"/>
      <c r="BE22" s="699"/>
      <c r="BF22" s="700"/>
      <c r="BG22" s="621" t="s">
        <v>128</v>
      </c>
      <c r="BH22" s="622"/>
      <c r="BI22" s="622"/>
      <c r="BJ22" s="622"/>
      <c r="BK22" s="622"/>
      <c r="BL22" s="622"/>
      <c r="BM22" s="622"/>
      <c r="BN22" s="623"/>
      <c r="BO22" s="663" t="s">
        <v>139</v>
      </c>
      <c r="BP22" s="663"/>
      <c r="BQ22" s="663"/>
      <c r="BR22" s="663"/>
      <c r="BS22" s="664" t="s">
        <v>128</v>
      </c>
      <c r="BT22" s="664"/>
      <c r="BU22" s="664"/>
      <c r="BV22" s="664"/>
      <c r="BW22" s="664"/>
      <c r="BX22" s="664"/>
      <c r="BY22" s="664"/>
      <c r="BZ22" s="664"/>
      <c r="CA22" s="664"/>
      <c r="CB22" s="698"/>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285</v>
      </c>
      <c r="C23" s="619"/>
      <c r="D23" s="619"/>
      <c r="E23" s="619"/>
      <c r="F23" s="619"/>
      <c r="G23" s="619"/>
      <c r="H23" s="619"/>
      <c r="I23" s="619"/>
      <c r="J23" s="619"/>
      <c r="K23" s="619"/>
      <c r="L23" s="619"/>
      <c r="M23" s="619"/>
      <c r="N23" s="619"/>
      <c r="O23" s="619"/>
      <c r="P23" s="619"/>
      <c r="Q23" s="620"/>
      <c r="R23" s="621">
        <v>1247262</v>
      </c>
      <c r="S23" s="622"/>
      <c r="T23" s="622"/>
      <c r="U23" s="622"/>
      <c r="V23" s="622"/>
      <c r="W23" s="622"/>
      <c r="X23" s="622"/>
      <c r="Y23" s="623"/>
      <c r="Z23" s="663">
        <v>1.1000000000000001</v>
      </c>
      <c r="AA23" s="663"/>
      <c r="AB23" s="663"/>
      <c r="AC23" s="663"/>
      <c r="AD23" s="664" t="s">
        <v>273</v>
      </c>
      <c r="AE23" s="664"/>
      <c r="AF23" s="664"/>
      <c r="AG23" s="664"/>
      <c r="AH23" s="664"/>
      <c r="AI23" s="664"/>
      <c r="AJ23" s="664"/>
      <c r="AK23" s="664"/>
      <c r="AL23" s="624" t="s">
        <v>128</v>
      </c>
      <c r="AM23" s="625"/>
      <c r="AN23" s="625"/>
      <c r="AO23" s="665"/>
      <c r="AP23" s="618" t="s">
        <v>286</v>
      </c>
      <c r="AQ23" s="699"/>
      <c r="AR23" s="699"/>
      <c r="AS23" s="699"/>
      <c r="AT23" s="699"/>
      <c r="AU23" s="699"/>
      <c r="AV23" s="699"/>
      <c r="AW23" s="699"/>
      <c r="AX23" s="699"/>
      <c r="AY23" s="699"/>
      <c r="AZ23" s="699"/>
      <c r="BA23" s="699"/>
      <c r="BB23" s="699"/>
      <c r="BC23" s="699"/>
      <c r="BD23" s="699"/>
      <c r="BE23" s="699"/>
      <c r="BF23" s="700"/>
      <c r="BG23" s="621">
        <v>2731918</v>
      </c>
      <c r="BH23" s="622"/>
      <c r="BI23" s="622"/>
      <c r="BJ23" s="622"/>
      <c r="BK23" s="622"/>
      <c r="BL23" s="622"/>
      <c r="BM23" s="622"/>
      <c r="BN23" s="623"/>
      <c r="BO23" s="663">
        <v>6.7</v>
      </c>
      <c r="BP23" s="663"/>
      <c r="BQ23" s="663"/>
      <c r="BR23" s="663"/>
      <c r="BS23" s="664" t="s">
        <v>128</v>
      </c>
      <c r="BT23" s="664"/>
      <c r="BU23" s="664"/>
      <c r="BV23" s="664"/>
      <c r="BW23" s="664"/>
      <c r="BX23" s="664"/>
      <c r="BY23" s="664"/>
      <c r="BZ23" s="664"/>
      <c r="CA23" s="664"/>
      <c r="CB23" s="698"/>
      <c r="CD23" s="679" t="s">
        <v>223</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06" t="s">
        <v>290</v>
      </c>
      <c r="DM23" s="707"/>
      <c r="DN23" s="707"/>
      <c r="DO23" s="707"/>
      <c r="DP23" s="707"/>
      <c r="DQ23" s="707"/>
      <c r="DR23" s="707"/>
      <c r="DS23" s="707"/>
      <c r="DT23" s="707"/>
      <c r="DU23" s="707"/>
      <c r="DV23" s="708"/>
      <c r="DW23" s="679" t="s">
        <v>291</v>
      </c>
      <c r="DX23" s="680"/>
      <c r="DY23" s="680"/>
      <c r="DZ23" s="680"/>
      <c r="EA23" s="680"/>
      <c r="EB23" s="680"/>
      <c r="EC23" s="681"/>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139</v>
      </c>
      <c r="S24" s="622"/>
      <c r="T24" s="622"/>
      <c r="U24" s="622"/>
      <c r="V24" s="622"/>
      <c r="W24" s="622"/>
      <c r="X24" s="622"/>
      <c r="Y24" s="623"/>
      <c r="Z24" s="663" t="s">
        <v>128</v>
      </c>
      <c r="AA24" s="663"/>
      <c r="AB24" s="663"/>
      <c r="AC24" s="663"/>
      <c r="AD24" s="664" t="s">
        <v>139</v>
      </c>
      <c r="AE24" s="664"/>
      <c r="AF24" s="664"/>
      <c r="AG24" s="664"/>
      <c r="AH24" s="664"/>
      <c r="AI24" s="664"/>
      <c r="AJ24" s="664"/>
      <c r="AK24" s="664"/>
      <c r="AL24" s="624" t="s">
        <v>128</v>
      </c>
      <c r="AM24" s="625"/>
      <c r="AN24" s="625"/>
      <c r="AO24" s="665"/>
      <c r="AP24" s="618" t="s">
        <v>293</v>
      </c>
      <c r="AQ24" s="699"/>
      <c r="AR24" s="699"/>
      <c r="AS24" s="699"/>
      <c r="AT24" s="699"/>
      <c r="AU24" s="699"/>
      <c r="AV24" s="699"/>
      <c r="AW24" s="699"/>
      <c r="AX24" s="699"/>
      <c r="AY24" s="699"/>
      <c r="AZ24" s="699"/>
      <c r="BA24" s="699"/>
      <c r="BB24" s="699"/>
      <c r="BC24" s="699"/>
      <c r="BD24" s="699"/>
      <c r="BE24" s="699"/>
      <c r="BF24" s="700"/>
      <c r="BG24" s="621" t="s">
        <v>128</v>
      </c>
      <c r="BH24" s="622"/>
      <c r="BI24" s="622"/>
      <c r="BJ24" s="622"/>
      <c r="BK24" s="622"/>
      <c r="BL24" s="622"/>
      <c r="BM24" s="622"/>
      <c r="BN24" s="623"/>
      <c r="BO24" s="663" t="s">
        <v>128</v>
      </c>
      <c r="BP24" s="663"/>
      <c r="BQ24" s="663"/>
      <c r="BR24" s="663"/>
      <c r="BS24" s="664" t="s">
        <v>273</v>
      </c>
      <c r="BT24" s="664"/>
      <c r="BU24" s="664"/>
      <c r="BV24" s="664"/>
      <c r="BW24" s="664"/>
      <c r="BX24" s="664"/>
      <c r="BY24" s="664"/>
      <c r="BZ24" s="664"/>
      <c r="CA24" s="664"/>
      <c r="CB24" s="698"/>
      <c r="CD24" s="676" t="s">
        <v>294</v>
      </c>
      <c r="CE24" s="677"/>
      <c r="CF24" s="677"/>
      <c r="CG24" s="677"/>
      <c r="CH24" s="677"/>
      <c r="CI24" s="677"/>
      <c r="CJ24" s="677"/>
      <c r="CK24" s="677"/>
      <c r="CL24" s="677"/>
      <c r="CM24" s="677"/>
      <c r="CN24" s="677"/>
      <c r="CO24" s="677"/>
      <c r="CP24" s="677"/>
      <c r="CQ24" s="678"/>
      <c r="CR24" s="673">
        <v>64415176</v>
      </c>
      <c r="CS24" s="674"/>
      <c r="CT24" s="674"/>
      <c r="CU24" s="674"/>
      <c r="CV24" s="674"/>
      <c r="CW24" s="674"/>
      <c r="CX24" s="674"/>
      <c r="CY24" s="702"/>
      <c r="CZ24" s="703">
        <v>58.6</v>
      </c>
      <c r="DA24" s="686"/>
      <c r="DB24" s="686"/>
      <c r="DC24" s="705"/>
      <c r="DD24" s="701">
        <v>36346511</v>
      </c>
      <c r="DE24" s="674"/>
      <c r="DF24" s="674"/>
      <c r="DG24" s="674"/>
      <c r="DH24" s="674"/>
      <c r="DI24" s="674"/>
      <c r="DJ24" s="674"/>
      <c r="DK24" s="702"/>
      <c r="DL24" s="701">
        <v>35864478</v>
      </c>
      <c r="DM24" s="674"/>
      <c r="DN24" s="674"/>
      <c r="DO24" s="674"/>
      <c r="DP24" s="674"/>
      <c r="DQ24" s="674"/>
      <c r="DR24" s="674"/>
      <c r="DS24" s="674"/>
      <c r="DT24" s="674"/>
      <c r="DU24" s="674"/>
      <c r="DV24" s="702"/>
      <c r="DW24" s="703">
        <v>61.7</v>
      </c>
      <c r="DX24" s="686"/>
      <c r="DY24" s="686"/>
      <c r="DZ24" s="686"/>
      <c r="EA24" s="686"/>
      <c r="EB24" s="686"/>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60523418</v>
      </c>
      <c r="S25" s="622"/>
      <c r="T25" s="622"/>
      <c r="U25" s="622"/>
      <c r="V25" s="622"/>
      <c r="W25" s="622"/>
      <c r="X25" s="622"/>
      <c r="Y25" s="623"/>
      <c r="Z25" s="663">
        <v>53.2</v>
      </c>
      <c r="AA25" s="663"/>
      <c r="AB25" s="663"/>
      <c r="AC25" s="663"/>
      <c r="AD25" s="664">
        <v>56544238</v>
      </c>
      <c r="AE25" s="664"/>
      <c r="AF25" s="664"/>
      <c r="AG25" s="664"/>
      <c r="AH25" s="664"/>
      <c r="AI25" s="664"/>
      <c r="AJ25" s="664"/>
      <c r="AK25" s="664"/>
      <c r="AL25" s="624">
        <v>99.5</v>
      </c>
      <c r="AM25" s="625"/>
      <c r="AN25" s="625"/>
      <c r="AO25" s="665"/>
      <c r="AP25" s="618" t="s">
        <v>296</v>
      </c>
      <c r="AQ25" s="699"/>
      <c r="AR25" s="699"/>
      <c r="AS25" s="699"/>
      <c r="AT25" s="699"/>
      <c r="AU25" s="699"/>
      <c r="AV25" s="699"/>
      <c r="AW25" s="699"/>
      <c r="AX25" s="699"/>
      <c r="AY25" s="699"/>
      <c r="AZ25" s="699"/>
      <c r="BA25" s="699"/>
      <c r="BB25" s="699"/>
      <c r="BC25" s="699"/>
      <c r="BD25" s="699"/>
      <c r="BE25" s="699"/>
      <c r="BF25" s="700"/>
      <c r="BG25" s="621" t="s">
        <v>128</v>
      </c>
      <c r="BH25" s="622"/>
      <c r="BI25" s="622"/>
      <c r="BJ25" s="622"/>
      <c r="BK25" s="622"/>
      <c r="BL25" s="622"/>
      <c r="BM25" s="622"/>
      <c r="BN25" s="623"/>
      <c r="BO25" s="663" t="s">
        <v>273</v>
      </c>
      <c r="BP25" s="663"/>
      <c r="BQ25" s="663"/>
      <c r="BR25" s="663"/>
      <c r="BS25" s="664" t="s">
        <v>128</v>
      </c>
      <c r="BT25" s="664"/>
      <c r="BU25" s="664"/>
      <c r="BV25" s="664"/>
      <c r="BW25" s="664"/>
      <c r="BX25" s="664"/>
      <c r="BY25" s="664"/>
      <c r="BZ25" s="664"/>
      <c r="CA25" s="664"/>
      <c r="CB25" s="698"/>
      <c r="CD25" s="618" t="s">
        <v>297</v>
      </c>
      <c r="CE25" s="619"/>
      <c r="CF25" s="619"/>
      <c r="CG25" s="619"/>
      <c r="CH25" s="619"/>
      <c r="CI25" s="619"/>
      <c r="CJ25" s="619"/>
      <c r="CK25" s="619"/>
      <c r="CL25" s="619"/>
      <c r="CM25" s="619"/>
      <c r="CN25" s="619"/>
      <c r="CO25" s="619"/>
      <c r="CP25" s="619"/>
      <c r="CQ25" s="620"/>
      <c r="CR25" s="621">
        <v>20145748</v>
      </c>
      <c r="CS25" s="634"/>
      <c r="CT25" s="634"/>
      <c r="CU25" s="634"/>
      <c r="CV25" s="634"/>
      <c r="CW25" s="634"/>
      <c r="CX25" s="634"/>
      <c r="CY25" s="635"/>
      <c r="CZ25" s="624">
        <v>18.3</v>
      </c>
      <c r="DA25" s="636"/>
      <c r="DB25" s="636"/>
      <c r="DC25" s="637"/>
      <c r="DD25" s="627">
        <v>18765850</v>
      </c>
      <c r="DE25" s="634"/>
      <c r="DF25" s="634"/>
      <c r="DG25" s="634"/>
      <c r="DH25" s="634"/>
      <c r="DI25" s="634"/>
      <c r="DJ25" s="634"/>
      <c r="DK25" s="635"/>
      <c r="DL25" s="627">
        <v>18306716</v>
      </c>
      <c r="DM25" s="634"/>
      <c r="DN25" s="634"/>
      <c r="DO25" s="634"/>
      <c r="DP25" s="634"/>
      <c r="DQ25" s="634"/>
      <c r="DR25" s="634"/>
      <c r="DS25" s="634"/>
      <c r="DT25" s="634"/>
      <c r="DU25" s="634"/>
      <c r="DV25" s="635"/>
      <c r="DW25" s="624">
        <v>31.5</v>
      </c>
      <c r="DX25" s="636"/>
      <c r="DY25" s="636"/>
      <c r="DZ25" s="636"/>
      <c r="EA25" s="636"/>
      <c r="EB25" s="636"/>
      <c r="EC25" s="652"/>
    </row>
    <row r="26" spans="2:133" ht="11.25" customHeight="1" x14ac:dyDescent="0.15">
      <c r="B26" s="618" t="s">
        <v>298</v>
      </c>
      <c r="C26" s="619"/>
      <c r="D26" s="619"/>
      <c r="E26" s="619"/>
      <c r="F26" s="619"/>
      <c r="G26" s="619"/>
      <c r="H26" s="619"/>
      <c r="I26" s="619"/>
      <c r="J26" s="619"/>
      <c r="K26" s="619"/>
      <c r="L26" s="619"/>
      <c r="M26" s="619"/>
      <c r="N26" s="619"/>
      <c r="O26" s="619"/>
      <c r="P26" s="619"/>
      <c r="Q26" s="620"/>
      <c r="R26" s="621">
        <v>44841</v>
      </c>
      <c r="S26" s="622"/>
      <c r="T26" s="622"/>
      <c r="U26" s="622"/>
      <c r="V26" s="622"/>
      <c r="W26" s="622"/>
      <c r="X26" s="622"/>
      <c r="Y26" s="623"/>
      <c r="Z26" s="663">
        <v>0</v>
      </c>
      <c r="AA26" s="663"/>
      <c r="AB26" s="663"/>
      <c r="AC26" s="663"/>
      <c r="AD26" s="664">
        <v>44841</v>
      </c>
      <c r="AE26" s="664"/>
      <c r="AF26" s="664"/>
      <c r="AG26" s="664"/>
      <c r="AH26" s="664"/>
      <c r="AI26" s="664"/>
      <c r="AJ26" s="664"/>
      <c r="AK26" s="664"/>
      <c r="AL26" s="624">
        <v>0.1</v>
      </c>
      <c r="AM26" s="625"/>
      <c r="AN26" s="625"/>
      <c r="AO26" s="665"/>
      <c r="AP26" s="618" t="s">
        <v>299</v>
      </c>
      <c r="AQ26" s="699"/>
      <c r="AR26" s="699"/>
      <c r="AS26" s="699"/>
      <c r="AT26" s="699"/>
      <c r="AU26" s="699"/>
      <c r="AV26" s="699"/>
      <c r="AW26" s="699"/>
      <c r="AX26" s="699"/>
      <c r="AY26" s="699"/>
      <c r="AZ26" s="699"/>
      <c r="BA26" s="699"/>
      <c r="BB26" s="699"/>
      <c r="BC26" s="699"/>
      <c r="BD26" s="699"/>
      <c r="BE26" s="699"/>
      <c r="BF26" s="700"/>
      <c r="BG26" s="621" t="s">
        <v>128</v>
      </c>
      <c r="BH26" s="622"/>
      <c r="BI26" s="622"/>
      <c r="BJ26" s="622"/>
      <c r="BK26" s="622"/>
      <c r="BL26" s="622"/>
      <c r="BM26" s="622"/>
      <c r="BN26" s="623"/>
      <c r="BO26" s="663" t="s">
        <v>139</v>
      </c>
      <c r="BP26" s="663"/>
      <c r="BQ26" s="663"/>
      <c r="BR26" s="663"/>
      <c r="BS26" s="664" t="s">
        <v>273</v>
      </c>
      <c r="BT26" s="664"/>
      <c r="BU26" s="664"/>
      <c r="BV26" s="664"/>
      <c r="BW26" s="664"/>
      <c r="BX26" s="664"/>
      <c r="BY26" s="664"/>
      <c r="BZ26" s="664"/>
      <c r="CA26" s="664"/>
      <c r="CB26" s="698"/>
      <c r="CD26" s="618" t="s">
        <v>300</v>
      </c>
      <c r="CE26" s="619"/>
      <c r="CF26" s="619"/>
      <c r="CG26" s="619"/>
      <c r="CH26" s="619"/>
      <c r="CI26" s="619"/>
      <c r="CJ26" s="619"/>
      <c r="CK26" s="619"/>
      <c r="CL26" s="619"/>
      <c r="CM26" s="619"/>
      <c r="CN26" s="619"/>
      <c r="CO26" s="619"/>
      <c r="CP26" s="619"/>
      <c r="CQ26" s="620"/>
      <c r="CR26" s="621">
        <v>13988594</v>
      </c>
      <c r="CS26" s="622"/>
      <c r="CT26" s="622"/>
      <c r="CU26" s="622"/>
      <c r="CV26" s="622"/>
      <c r="CW26" s="622"/>
      <c r="CX26" s="622"/>
      <c r="CY26" s="623"/>
      <c r="CZ26" s="624">
        <v>12.7</v>
      </c>
      <c r="DA26" s="636"/>
      <c r="DB26" s="636"/>
      <c r="DC26" s="637"/>
      <c r="DD26" s="627">
        <v>12976631</v>
      </c>
      <c r="DE26" s="622"/>
      <c r="DF26" s="622"/>
      <c r="DG26" s="622"/>
      <c r="DH26" s="622"/>
      <c r="DI26" s="622"/>
      <c r="DJ26" s="622"/>
      <c r="DK26" s="623"/>
      <c r="DL26" s="627" t="s">
        <v>128</v>
      </c>
      <c r="DM26" s="622"/>
      <c r="DN26" s="622"/>
      <c r="DO26" s="622"/>
      <c r="DP26" s="622"/>
      <c r="DQ26" s="622"/>
      <c r="DR26" s="622"/>
      <c r="DS26" s="622"/>
      <c r="DT26" s="622"/>
      <c r="DU26" s="622"/>
      <c r="DV26" s="623"/>
      <c r="DW26" s="624" t="s">
        <v>128</v>
      </c>
      <c r="DX26" s="636"/>
      <c r="DY26" s="636"/>
      <c r="DZ26" s="636"/>
      <c r="EA26" s="636"/>
      <c r="EB26" s="636"/>
      <c r="EC26" s="652"/>
    </row>
    <row r="27" spans="2:133" ht="11.25" customHeight="1" x14ac:dyDescent="0.15">
      <c r="B27" s="618" t="s">
        <v>301</v>
      </c>
      <c r="C27" s="619"/>
      <c r="D27" s="619"/>
      <c r="E27" s="619"/>
      <c r="F27" s="619"/>
      <c r="G27" s="619"/>
      <c r="H27" s="619"/>
      <c r="I27" s="619"/>
      <c r="J27" s="619"/>
      <c r="K27" s="619"/>
      <c r="L27" s="619"/>
      <c r="M27" s="619"/>
      <c r="N27" s="619"/>
      <c r="O27" s="619"/>
      <c r="P27" s="619"/>
      <c r="Q27" s="620"/>
      <c r="R27" s="621">
        <v>308539</v>
      </c>
      <c r="S27" s="622"/>
      <c r="T27" s="622"/>
      <c r="U27" s="622"/>
      <c r="V27" s="622"/>
      <c r="W27" s="622"/>
      <c r="X27" s="622"/>
      <c r="Y27" s="623"/>
      <c r="Z27" s="663">
        <v>0.3</v>
      </c>
      <c r="AA27" s="663"/>
      <c r="AB27" s="663"/>
      <c r="AC27" s="663"/>
      <c r="AD27" s="664">
        <v>74</v>
      </c>
      <c r="AE27" s="664"/>
      <c r="AF27" s="664"/>
      <c r="AG27" s="664"/>
      <c r="AH27" s="664"/>
      <c r="AI27" s="664"/>
      <c r="AJ27" s="664"/>
      <c r="AK27" s="664"/>
      <c r="AL27" s="624">
        <v>0</v>
      </c>
      <c r="AM27" s="625"/>
      <c r="AN27" s="625"/>
      <c r="AO27" s="665"/>
      <c r="AP27" s="618" t="s">
        <v>302</v>
      </c>
      <c r="AQ27" s="619"/>
      <c r="AR27" s="619"/>
      <c r="AS27" s="619"/>
      <c r="AT27" s="619"/>
      <c r="AU27" s="619"/>
      <c r="AV27" s="619"/>
      <c r="AW27" s="619"/>
      <c r="AX27" s="619"/>
      <c r="AY27" s="619"/>
      <c r="AZ27" s="619"/>
      <c r="BA27" s="619"/>
      <c r="BB27" s="619"/>
      <c r="BC27" s="619"/>
      <c r="BD27" s="619"/>
      <c r="BE27" s="619"/>
      <c r="BF27" s="620"/>
      <c r="BG27" s="621">
        <v>40957532</v>
      </c>
      <c r="BH27" s="622"/>
      <c r="BI27" s="622"/>
      <c r="BJ27" s="622"/>
      <c r="BK27" s="622"/>
      <c r="BL27" s="622"/>
      <c r="BM27" s="622"/>
      <c r="BN27" s="623"/>
      <c r="BO27" s="663">
        <v>100</v>
      </c>
      <c r="BP27" s="663"/>
      <c r="BQ27" s="663"/>
      <c r="BR27" s="663"/>
      <c r="BS27" s="664">
        <v>967936</v>
      </c>
      <c r="BT27" s="664"/>
      <c r="BU27" s="664"/>
      <c r="BV27" s="664"/>
      <c r="BW27" s="664"/>
      <c r="BX27" s="664"/>
      <c r="BY27" s="664"/>
      <c r="BZ27" s="664"/>
      <c r="CA27" s="664"/>
      <c r="CB27" s="698"/>
      <c r="CD27" s="618" t="s">
        <v>303</v>
      </c>
      <c r="CE27" s="619"/>
      <c r="CF27" s="619"/>
      <c r="CG27" s="619"/>
      <c r="CH27" s="619"/>
      <c r="CI27" s="619"/>
      <c r="CJ27" s="619"/>
      <c r="CK27" s="619"/>
      <c r="CL27" s="619"/>
      <c r="CM27" s="619"/>
      <c r="CN27" s="619"/>
      <c r="CO27" s="619"/>
      <c r="CP27" s="619"/>
      <c r="CQ27" s="620"/>
      <c r="CR27" s="621">
        <v>35404346</v>
      </c>
      <c r="CS27" s="634"/>
      <c r="CT27" s="634"/>
      <c r="CU27" s="634"/>
      <c r="CV27" s="634"/>
      <c r="CW27" s="634"/>
      <c r="CX27" s="634"/>
      <c r="CY27" s="635"/>
      <c r="CZ27" s="624">
        <v>32.200000000000003</v>
      </c>
      <c r="DA27" s="636"/>
      <c r="DB27" s="636"/>
      <c r="DC27" s="637"/>
      <c r="DD27" s="627">
        <v>8979522</v>
      </c>
      <c r="DE27" s="634"/>
      <c r="DF27" s="634"/>
      <c r="DG27" s="634"/>
      <c r="DH27" s="634"/>
      <c r="DI27" s="634"/>
      <c r="DJ27" s="634"/>
      <c r="DK27" s="635"/>
      <c r="DL27" s="627">
        <v>8956623</v>
      </c>
      <c r="DM27" s="634"/>
      <c r="DN27" s="634"/>
      <c r="DO27" s="634"/>
      <c r="DP27" s="634"/>
      <c r="DQ27" s="634"/>
      <c r="DR27" s="634"/>
      <c r="DS27" s="634"/>
      <c r="DT27" s="634"/>
      <c r="DU27" s="634"/>
      <c r="DV27" s="635"/>
      <c r="DW27" s="624">
        <v>15.4</v>
      </c>
      <c r="DX27" s="636"/>
      <c r="DY27" s="636"/>
      <c r="DZ27" s="636"/>
      <c r="EA27" s="636"/>
      <c r="EB27" s="636"/>
      <c r="EC27" s="652"/>
    </row>
    <row r="28" spans="2:133" ht="11.25" customHeight="1" x14ac:dyDescent="0.15">
      <c r="B28" s="618" t="s">
        <v>304</v>
      </c>
      <c r="C28" s="619"/>
      <c r="D28" s="619"/>
      <c r="E28" s="619"/>
      <c r="F28" s="619"/>
      <c r="G28" s="619"/>
      <c r="H28" s="619"/>
      <c r="I28" s="619"/>
      <c r="J28" s="619"/>
      <c r="K28" s="619"/>
      <c r="L28" s="619"/>
      <c r="M28" s="619"/>
      <c r="N28" s="619"/>
      <c r="O28" s="619"/>
      <c r="P28" s="619"/>
      <c r="Q28" s="620"/>
      <c r="R28" s="621">
        <v>1082185</v>
      </c>
      <c r="S28" s="622"/>
      <c r="T28" s="622"/>
      <c r="U28" s="622"/>
      <c r="V28" s="622"/>
      <c r="W28" s="622"/>
      <c r="X28" s="622"/>
      <c r="Y28" s="623"/>
      <c r="Z28" s="663">
        <v>1</v>
      </c>
      <c r="AA28" s="663"/>
      <c r="AB28" s="663"/>
      <c r="AC28" s="663"/>
      <c r="AD28" s="664">
        <v>119058</v>
      </c>
      <c r="AE28" s="664"/>
      <c r="AF28" s="664"/>
      <c r="AG28" s="664"/>
      <c r="AH28" s="664"/>
      <c r="AI28" s="664"/>
      <c r="AJ28" s="664"/>
      <c r="AK28" s="664"/>
      <c r="AL28" s="624">
        <v>0.2</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305</v>
      </c>
      <c r="CE28" s="619"/>
      <c r="CF28" s="619"/>
      <c r="CG28" s="619"/>
      <c r="CH28" s="619"/>
      <c r="CI28" s="619"/>
      <c r="CJ28" s="619"/>
      <c r="CK28" s="619"/>
      <c r="CL28" s="619"/>
      <c r="CM28" s="619"/>
      <c r="CN28" s="619"/>
      <c r="CO28" s="619"/>
      <c r="CP28" s="619"/>
      <c r="CQ28" s="620"/>
      <c r="CR28" s="621">
        <v>8865082</v>
      </c>
      <c r="CS28" s="622"/>
      <c r="CT28" s="622"/>
      <c r="CU28" s="622"/>
      <c r="CV28" s="622"/>
      <c r="CW28" s="622"/>
      <c r="CX28" s="622"/>
      <c r="CY28" s="623"/>
      <c r="CZ28" s="624">
        <v>8.1</v>
      </c>
      <c r="DA28" s="636"/>
      <c r="DB28" s="636"/>
      <c r="DC28" s="637"/>
      <c r="DD28" s="627">
        <v>8601139</v>
      </c>
      <c r="DE28" s="622"/>
      <c r="DF28" s="622"/>
      <c r="DG28" s="622"/>
      <c r="DH28" s="622"/>
      <c r="DI28" s="622"/>
      <c r="DJ28" s="622"/>
      <c r="DK28" s="623"/>
      <c r="DL28" s="627">
        <v>8601139</v>
      </c>
      <c r="DM28" s="622"/>
      <c r="DN28" s="622"/>
      <c r="DO28" s="622"/>
      <c r="DP28" s="622"/>
      <c r="DQ28" s="622"/>
      <c r="DR28" s="622"/>
      <c r="DS28" s="622"/>
      <c r="DT28" s="622"/>
      <c r="DU28" s="622"/>
      <c r="DV28" s="623"/>
      <c r="DW28" s="624">
        <v>14.8</v>
      </c>
      <c r="DX28" s="636"/>
      <c r="DY28" s="636"/>
      <c r="DZ28" s="636"/>
      <c r="EA28" s="636"/>
      <c r="EB28" s="636"/>
      <c r="EC28" s="652"/>
    </row>
    <row r="29" spans="2:133" ht="11.25" customHeight="1" x14ac:dyDescent="0.15">
      <c r="B29" s="618" t="s">
        <v>306</v>
      </c>
      <c r="C29" s="619"/>
      <c r="D29" s="619"/>
      <c r="E29" s="619"/>
      <c r="F29" s="619"/>
      <c r="G29" s="619"/>
      <c r="H29" s="619"/>
      <c r="I29" s="619"/>
      <c r="J29" s="619"/>
      <c r="K29" s="619"/>
      <c r="L29" s="619"/>
      <c r="M29" s="619"/>
      <c r="N29" s="619"/>
      <c r="O29" s="619"/>
      <c r="P29" s="619"/>
      <c r="Q29" s="620"/>
      <c r="R29" s="621">
        <v>509360</v>
      </c>
      <c r="S29" s="622"/>
      <c r="T29" s="622"/>
      <c r="U29" s="622"/>
      <c r="V29" s="622"/>
      <c r="W29" s="622"/>
      <c r="X29" s="622"/>
      <c r="Y29" s="623"/>
      <c r="Z29" s="663">
        <v>0.4</v>
      </c>
      <c r="AA29" s="663"/>
      <c r="AB29" s="663"/>
      <c r="AC29" s="663"/>
      <c r="AD29" s="664">
        <v>28828</v>
      </c>
      <c r="AE29" s="664"/>
      <c r="AF29" s="664"/>
      <c r="AG29" s="664"/>
      <c r="AH29" s="664"/>
      <c r="AI29" s="664"/>
      <c r="AJ29" s="664"/>
      <c r="AK29" s="664"/>
      <c r="AL29" s="624">
        <v>0.1</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307</v>
      </c>
      <c r="CE29" s="641"/>
      <c r="CF29" s="618" t="s">
        <v>308</v>
      </c>
      <c r="CG29" s="619"/>
      <c r="CH29" s="619"/>
      <c r="CI29" s="619"/>
      <c r="CJ29" s="619"/>
      <c r="CK29" s="619"/>
      <c r="CL29" s="619"/>
      <c r="CM29" s="619"/>
      <c r="CN29" s="619"/>
      <c r="CO29" s="619"/>
      <c r="CP29" s="619"/>
      <c r="CQ29" s="620"/>
      <c r="CR29" s="621">
        <v>8859100</v>
      </c>
      <c r="CS29" s="634"/>
      <c r="CT29" s="634"/>
      <c r="CU29" s="634"/>
      <c r="CV29" s="634"/>
      <c r="CW29" s="634"/>
      <c r="CX29" s="634"/>
      <c r="CY29" s="635"/>
      <c r="CZ29" s="624">
        <v>8.1</v>
      </c>
      <c r="DA29" s="636"/>
      <c r="DB29" s="636"/>
      <c r="DC29" s="637"/>
      <c r="DD29" s="627">
        <v>8595157</v>
      </c>
      <c r="DE29" s="634"/>
      <c r="DF29" s="634"/>
      <c r="DG29" s="634"/>
      <c r="DH29" s="634"/>
      <c r="DI29" s="634"/>
      <c r="DJ29" s="634"/>
      <c r="DK29" s="635"/>
      <c r="DL29" s="627">
        <v>8595157</v>
      </c>
      <c r="DM29" s="634"/>
      <c r="DN29" s="634"/>
      <c r="DO29" s="634"/>
      <c r="DP29" s="634"/>
      <c r="DQ29" s="634"/>
      <c r="DR29" s="634"/>
      <c r="DS29" s="634"/>
      <c r="DT29" s="634"/>
      <c r="DU29" s="634"/>
      <c r="DV29" s="635"/>
      <c r="DW29" s="624">
        <v>14.8</v>
      </c>
      <c r="DX29" s="636"/>
      <c r="DY29" s="636"/>
      <c r="DZ29" s="636"/>
      <c r="EA29" s="636"/>
      <c r="EB29" s="636"/>
      <c r="EC29" s="652"/>
    </row>
    <row r="30" spans="2:133" ht="11.25" customHeight="1" x14ac:dyDescent="0.15">
      <c r="B30" s="618" t="s">
        <v>309</v>
      </c>
      <c r="C30" s="619"/>
      <c r="D30" s="619"/>
      <c r="E30" s="619"/>
      <c r="F30" s="619"/>
      <c r="G30" s="619"/>
      <c r="H30" s="619"/>
      <c r="I30" s="619"/>
      <c r="J30" s="619"/>
      <c r="K30" s="619"/>
      <c r="L30" s="619"/>
      <c r="M30" s="619"/>
      <c r="N30" s="619"/>
      <c r="O30" s="619"/>
      <c r="P30" s="619"/>
      <c r="Q30" s="620"/>
      <c r="R30" s="621">
        <v>28542115</v>
      </c>
      <c r="S30" s="622"/>
      <c r="T30" s="622"/>
      <c r="U30" s="622"/>
      <c r="V30" s="622"/>
      <c r="W30" s="622"/>
      <c r="X30" s="622"/>
      <c r="Y30" s="623"/>
      <c r="Z30" s="663">
        <v>25.1</v>
      </c>
      <c r="AA30" s="663"/>
      <c r="AB30" s="663"/>
      <c r="AC30" s="663"/>
      <c r="AD30" s="664" t="s">
        <v>128</v>
      </c>
      <c r="AE30" s="664"/>
      <c r="AF30" s="664"/>
      <c r="AG30" s="664"/>
      <c r="AH30" s="664"/>
      <c r="AI30" s="664"/>
      <c r="AJ30" s="664"/>
      <c r="AK30" s="664"/>
      <c r="AL30" s="624" t="s">
        <v>128</v>
      </c>
      <c r="AM30" s="625"/>
      <c r="AN30" s="625"/>
      <c r="AO30" s="665"/>
      <c r="AP30" s="679" t="s">
        <v>223</v>
      </c>
      <c r="AQ30" s="680"/>
      <c r="AR30" s="680"/>
      <c r="AS30" s="680"/>
      <c r="AT30" s="680"/>
      <c r="AU30" s="680"/>
      <c r="AV30" s="680"/>
      <c r="AW30" s="680"/>
      <c r="AX30" s="680"/>
      <c r="AY30" s="680"/>
      <c r="AZ30" s="680"/>
      <c r="BA30" s="680"/>
      <c r="BB30" s="680"/>
      <c r="BC30" s="680"/>
      <c r="BD30" s="680"/>
      <c r="BE30" s="680"/>
      <c r="BF30" s="681"/>
      <c r="BG30" s="679" t="s">
        <v>310</v>
      </c>
      <c r="BH30" s="696"/>
      <c r="BI30" s="696"/>
      <c r="BJ30" s="696"/>
      <c r="BK30" s="696"/>
      <c r="BL30" s="696"/>
      <c r="BM30" s="696"/>
      <c r="BN30" s="696"/>
      <c r="BO30" s="696"/>
      <c r="BP30" s="696"/>
      <c r="BQ30" s="697"/>
      <c r="BR30" s="679"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8490715</v>
      </c>
      <c r="CS30" s="622"/>
      <c r="CT30" s="622"/>
      <c r="CU30" s="622"/>
      <c r="CV30" s="622"/>
      <c r="CW30" s="622"/>
      <c r="CX30" s="622"/>
      <c r="CY30" s="623"/>
      <c r="CZ30" s="624">
        <v>7.7</v>
      </c>
      <c r="DA30" s="636"/>
      <c r="DB30" s="636"/>
      <c r="DC30" s="637"/>
      <c r="DD30" s="627">
        <v>8228872</v>
      </c>
      <c r="DE30" s="622"/>
      <c r="DF30" s="622"/>
      <c r="DG30" s="622"/>
      <c r="DH30" s="622"/>
      <c r="DI30" s="622"/>
      <c r="DJ30" s="622"/>
      <c r="DK30" s="623"/>
      <c r="DL30" s="627">
        <v>8228872</v>
      </c>
      <c r="DM30" s="622"/>
      <c r="DN30" s="622"/>
      <c r="DO30" s="622"/>
      <c r="DP30" s="622"/>
      <c r="DQ30" s="622"/>
      <c r="DR30" s="622"/>
      <c r="DS30" s="622"/>
      <c r="DT30" s="622"/>
      <c r="DU30" s="622"/>
      <c r="DV30" s="623"/>
      <c r="DW30" s="624">
        <v>14.2</v>
      </c>
      <c r="DX30" s="636"/>
      <c r="DY30" s="636"/>
      <c r="DZ30" s="636"/>
      <c r="EA30" s="636"/>
      <c r="EB30" s="636"/>
      <c r="EC30" s="652"/>
    </row>
    <row r="31" spans="2:133" ht="11.25" customHeight="1" x14ac:dyDescent="0.15">
      <c r="B31" s="688" t="s">
        <v>313</v>
      </c>
      <c r="C31" s="689"/>
      <c r="D31" s="689"/>
      <c r="E31" s="689"/>
      <c r="F31" s="689"/>
      <c r="G31" s="689"/>
      <c r="H31" s="689"/>
      <c r="I31" s="689"/>
      <c r="J31" s="689"/>
      <c r="K31" s="689"/>
      <c r="L31" s="689"/>
      <c r="M31" s="689"/>
      <c r="N31" s="689"/>
      <c r="O31" s="689"/>
      <c r="P31" s="689"/>
      <c r="Q31" s="690"/>
      <c r="R31" s="621" t="s">
        <v>139</v>
      </c>
      <c r="S31" s="622"/>
      <c r="T31" s="622"/>
      <c r="U31" s="622"/>
      <c r="V31" s="622"/>
      <c r="W31" s="622"/>
      <c r="X31" s="622"/>
      <c r="Y31" s="623"/>
      <c r="Z31" s="663" t="s">
        <v>128</v>
      </c>
      <c r="AA31" s="663"/>
      <c r="AB31" s="663"/>
      <c r="AC31" s="663"/>
      <c r="AD31" s="664" t="s">
        <v>139</v>
      </c>
      <c r="AE31" s="664"/>
      <c r="AF31" s="664"/>
      <c r="AG31" s="664"/>
      <c r="AH31" s="664"/>
      <c r="AI31" s="664"/>
      <c r="AJ31" s="664"/>
      <c r="AK31" s="664"/>
      <c r="AL31" s="624" t="s">
        <v>128</v>
      </c>
      <c r="AM31" s="625"/>
      <c r="AN31" s="625"/>
      <c r="AO31" s="665"/>
      <c r="AP31" s="691" t="s">
        <v>314</v>
      </c>
      <c r="AQ31" s="692"/>
      <c r="AR31" s="692"/>
      <c r="AS31" s="692"/>
      <c r="AT31" s="693" t="s">
        <v>315</v>
      </c>
      <c r="AU31" s="218"/>
      <c r="AV31" s="218"/>
      <c r="AW31" s="218"/>
      <c r="AX31" s="676" t="s">
        <v>188</v>
      </c>
      <c r="AY31" s="677"/>
      <c r="AZ31" s="677"/>
      <c r="BA31" s="677"/>
      <c r="BB31" s="677"/>
      <c r="BC31" s="677"/>
      <c r="BD31" s="677"/>
      <c r="BE31" s="677"/>
      <c r="BF31" s="678"/>
      <c r="BG31" s="684">
        <v>99.6</v>
      </c>
      <c r="BH31" s="685"/>
      <c r="BI31" s="685"/>
      <c r="BJ31" s="685"/>
      <c r="BK31" s="685"/>
      <c r="BL31" s="685"/>
      <c r="BM31" s="686">
        <v>98</v>
      </c>
      <c r="BN31" s="685"/>
      <c r="BO31" s="685"/>
      <c r="BP31" s="685"/>
      <c r="BQ31" s="687"/>
      <c r="BR31" s="684">
        <v>99.7</v>
      </c>
      <c r="BS31" s="685"/>
      <c r="BT31" s="685"/>
      <c r="BU31" s="685"/>
      <c r="BV31" s="685"/>
      <c r="BW31" s="685"/>
      <c r="BX31" s="686">
        <v>97.9</v>
      </c>
      <c r="BY31" s="685"/>
      <c r="BZ31" s="685"/>
      <c r="CA31" s="685"/>
      <c r="CB31" s="687"/>
      <c r="CD31" s="642"/>
      <c r="CE31" s="643"/>
      <c r="CF31" s="618" t="s">
        <v>316</v>
      </c>
      <c r="CG31" s="619"/>
      <c r="CH31" s="619"/>
      <c r="CI31" s="619"/>
      <c r="CJ31" s="619"/>
      <c r="CK31" s="619"/>
      <c r="CL31" s="619"/>
      <c r="CM31" s="619"/>
      <c r="CN31" s="619"/>
      <c r="CO31" s="619"/>
      <c r="CP31" s="619"/>
      <c r="CQ31" s="620"/>
      <c r="CR31" s="621">
        <v>368385</v>
      </c>
      <c r="CS31" s="634"/>
      <c r="CT31" s="634"/>
      <c r="CU31" s="634"/>
      <c r="CV31" s="634"/>
      <c r="CW31" s="634"/>
      <c r="CX31" s="634"/>
      <c r="CY31" s="635"/>
      <c r="CZ31" s="624">
        <v>0.3</v>
      </c>
      <c r="DA31" s="636"/>
      <c r="DB31" s="636"/>
      <c r="DC31" s="637"/>
      <c r="DD31" s="627">
        <v>366285</v>
      </c>
      <c r="DE31" s="634"/>
      <c r="DF31" s="634"/>
      <c r="DG31" s="634"/>
      <c r="DH31" s="634"/>
      <c r="DI31" s="634"/>
      <c r="DJ31" s="634"/>
      <c r="DK31" s="635"/>
      <c r="DL31" s="627">
        <v>366285</v>
      </c>
      <c r="DM31" s="634"/>
      <c r="DN31" s="634"/>
      <c r="DO31" s="634"/>
      <c r="DP31" s="634"/>
      <c r="DQ31" s="634"/>
      <c r="DR31" s="634"/>
      <c r="DS31" s="634"/>
      <c r="DT31" s="634"/>
      <c r="DU31" s="634"/>
      <c r="DV31" s="635"/>
      <c r="DW31" s="624">
        <v>0.6</v>
      </c>
      <c r="DX31" s="636"/>
      <c r="DY31" s="636"/>
      <c r="DZ31" s="636"/>
      <c r="EA31" s="636"/>
      <c r="EB31" s="636"/>
      <c r="EC31" s="652"/>
    </row>
    <row r="32" spans="2:133" ht="11.25" customHeight="1" x14ac:dyDescent="0.15">
      <c r="B32" s="618" t="s">
        <v>317</v>
      </c>
      <c r="C32" s="619"/>
      <c r="D32" s="619"/>
      <c r="E32" s="619"/>
      <c r="F32" s="619"/>
      <c r="G32" s="619"/>
      <c r="H32" s="619"/>
      <c r="I32" s="619"/>
      <c r="J32" s="619"/>
      <c r="K32" s="619"/>
      <c r="L32" s="619"/>
      <c r="M32" s="619"/>
      <c r="N32" s="619"/>
      <c r="O32" s="619"/>
      <c r="P32" s="619"/>
      <c r="Q32" s="620"/>
      <c r="R32" s="621">
        <v>8919144</v>
      </c>
      <c r="S32" s="622"/>
      <c r="T32" s="622"/>
      <c r="U32" s="622"/>
      <c r="V32" s="622"/>
      <c r="W32" s="622"/>
      <c r="X32" s="622"/>
      <c r="Y32" s="623"/>
      <c r="Z32" s="663">
        <v>7.8</v>
      </c>
      <c r="AA32" s="663"/>
      <c r="AB32" s="663"/>
      <c r="AC32" s="663"/>
      <c r="AD32" s="664" t="s">
        <v>139</v>
      </c>
      <c r="AE32" s="664"/>
      <c r="AF32" s="664"/>
      <c r="AG32" s="664"/>
      <c r="AH32" s="664"/>
      <c r="AI32" s="664"/>
      <c r="AJ32" s="664"/>
      <c r="AK32" s="664"/>
      <c r="AL32" s="624" t="s">
        <v>128</v>
      </c>
      <c r="AM32" s="625"/>
      <c r="AN32" s="625"/>
      <c r="AO32" s="665"/>
      <c r="AP32" s="666"/>
      <c r="AQ32" s="667"/>
      <c r="AR32" s="667"/>
      <c r="AS32" s="667"/>
      <c r="AT32" s="694"/>
      <c r="AU32" s="214" t="s">
        <v>318</v>
      </c>
      <c r="AX32" s="618" t="s">
        <v>319</v>
      </c>
      <c r="AY32" s="619"/>
      <c r="AZ32" s="619"/>
      <c r="BA32" s="619"/>
      <c r="BB32" s="619"/>
      <c r="BC32" s="619"/>
      <c r="BD32" s="619"/>
      <c r="BE32" s="619"/>
      <c r="BF32" s="620"/>
      <c r="BG32" s="683">
        <v>99.5</v>
      </c>
      <c r="BH32" s="634"/>
      <c r="BI32" s="634"/>
      <c r="BJ32" s="634"/>
      <c r="BK32" s="634"/>
      <c r="BL32" s="634"/>
      <c r="BM32" s="625">
        <v>98.1</v>
      </c>
      <c r="BN32" s="634"/>
      <c r="BO32" s="634"/>
      <c r="BP32" s="634"/>
      <c r="BQ32" s="661"/>
      <c r="BR32" s="683">
        <v>99.6</v>
      </c>
      <c r="BS32" s="634"/>
      <c r="BT32" s="634"/>
      <c r="BU32" s="634"/>
      <c r="BV32" s="634"/>
      <c r="BW32" s="634"/>
      <c r="BX32" s="625">
        <v>98.1</v>
      </c>
      <c r="BY32" s="634"/>
      <c r="BZ32" s="634"/>
      <c r="CA32" s="634"/>
      <c r="CB32" s="661"/>
      <c r="CD32" s="644"/>
      <c r="CE32" s="645"/>
      <c r="CF32" s="618" t="s">
        <v>320</v>
      </c>
      <c r="CG32" s="619"/>
      <c r="CH32" s="619"/>
      <c r="CI32" s="619"/>
      <c r="CJ32" s="619"/>
      <c r="CK32" s="619"/>
      <c r="CL32" s="619"/>
      <c r="CM32" s="619"/>
      <c r="CN32" s="619"/>
      <c r="CO32" s="619"/>
      <c r="CP32" s="619"/>
      <c r="CQ32" s="620"/>
      <c r="CR32" s="621">
        <v>5982</v>
      </c>
      <c r="CS32" s="622"/>
      <c r="CT32" s="622"/>
      <c r="CU32" s="622"/>
      <c r="CV32" s="622"/>
      <c r="CW32" s="622"/>
      <c r="CX32" s="622"/>
      <c r="CY32" s="623"/>
      <c r="CZ32" s="624">
        <v>0</v>
      </c>
      <c r="DA32" s="636"/>
      <c r="DB32" s="636"/>
      <c r="DC32" s="637"/>
      <c r="DD32" s="627">
        <v>5982</v>
      </c>
      <c r="DE32" s="622"/>
      <c r="DF32" s="622"/>
      <c r="DG32" s="622"/>
      <c r="DH32" s="622"/>
      <c r="DI32" s="622"/>
      <c r="DJ32" s="622"/>
      <c r="DK32" s="623"/>
      <c r="DL32" s="627">
        <v>5982</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321</v>
      </c>
      <c r="C33" s="619"/>
      <c r="D33" s="619"/>
      <c r="E33" s="619"/>
      <c r="F33" s="619"/>
      <c r="G33" s="619"/>
      <c r="H33" s="619"/>
      <c r="I33" s="619"/>
      <c r="J33" s="619"/>
      <c r="K33" s="619"/>
      <c r="L33" s="619"/>
      <c r="M33" s="619"/>
      <c r="N33" s="619"/>
      <c r="O33" s="619"/>
      <c r="P33" s="619"/>
      <c r="Q33" s="620"/>
      <c r="R33" s="621">
        <v>104421</v>
      </c>
      <c r="S33" s="622"/>
      <c r="T33" s="622"/>
      <c r="U33" s="622"/>
      <c r="V33" s="622"/>
      <c r="W33" s="622"/>
      <c r="X33" s="622"/>
      <c r="Y33" s="623"/>
      <c r="Z33" s="663">
        <v>0.1</v>
      </c>
      <c r="AA33" s="663"/>
      <c r="AB33" s="663"/>
      <c r="AC33" s="663"/>
      <c r="AD33" s="664">
        <v>64845</v>
      </c>
      <c r="AE33" s="664"/>
      <c r="AF33" s="664"/>
      <c r="AG33" s="664"/>
      <c r="AH33" s="664"/>
      <c r="AI33" s="664"/>
      <c r="AJ33" s="664"/>
      <c r="AK33" s="664"/>
      <c r="AL33" s="624">
        <v>0.1</v>
      </c>
      <c r="AM33" s="625"/>
      <c r="AN33" s="625"/>
      <c r="AO33" s="665"/>
      <c r="AP33" s="668"/>
      <c r="AQ33" s="669"/>
      <c r="AR33" s="669"/>
      <c r="AS33" s="669"/>
      <c r="AT33" s="695"/>
      <c r="AU33" s="219"/>
      <c r="AV33" s="219"/>
      <c r="AW33" s="219"/>
      <c r="AX33" s="602" t="s">
        <v>322</v>
      </c>
      <c r="AY33" s="603"/>
      <c r="AZ33" s="603"/>
      <c r="BA33" s="603"/>
      <c r="BB33" s="603"/>
      <c r="BC33" s="603"/>
      <c r="BD33" s="603"/>
      <c r="BE33" s="603"/>
      <c r="BF33" s="604"/>
      <c r="BG33" s="682">
        <v>99.6</v>
      </c>
      <c r="BH33" s="606"/>
      <c r="BI33" s="606"/>
      <c r="BJ33" s="606"/>
      <c r="BK33" s="606"/>
      <c r="BL33" s="606"/>
      <c r="BM33" s="656">
        <v>97.8</v>
      </c>
      <c r="BN33" s="606"/>
      <c r="BO33" s="606"/>
      <c r="BP33" s="606"/>
      <c r="BQ33" s="650"/>
      <c r="BR33" s="682">
        <v>99.7</v>
      </c>
      <c r="BS33" s="606"/>
      <c r="BT33" s="606"/>
      <c r="BU33" s="606"/>
      <c r="BV33" s="606"/>
      <c r="BW33" s="606"/>
      <c r="BX33" s="656">
        <v>97.6</v>
      </c>
      <c r="BY33" s="606"/>
      <c r="BZ33" s="606"/>
      <c r="CA33" s="606"/>
      <c r="CB33" s="650"/>
      <c r="CD33" s="618" t="s">
        <v>323</v>
      </c>
      <c r="CE33" s="619"/>
      <c r="CF33" s="619"/>
      <c r="CG33" s="619"/>
      <c r="CH33" s="619"/>
      <c r="CI33" s="619"/>
      <c r="CJ33" s="619"/>
      <c r="CK33" s="619"/>
      <c r="CL33" s="619"/>
      <c r="CM33" s="619"/>
      <c r="CN33" s="619"/>
      <c r="CO33" s="619"/>
      <c r="CP33" s="619"/>
      <c r="CQ33" s="620"/>
      <c r="CR33" s="621">
        <v>36459950</v>
      </c>
      <c r="CS33" s="634"/>
      <c r="CT33" s="634"/>
      <c r="CU33" s="634"/>
      <c r="CV33" s="634"/>
      <c r="CW33" s="634"/>
      <c r="CX33" s="634"/>
      <c r="CY33" s="635"/>
      <c r="CZ33" s="624">
        <v>33.1</v>
      </c>
      <c r="DA33" s="636"/>
      <c r="DB33" s="636"/>
      <c r="DC33" s="637"/>
      <c r="DD33" s="627">
        <v>28194539</v>
      </c>
      <c r="DE33" s="634"/>
      <c r="DF33" s="634"/>
      <c r="DG33" s="634"/>
      <c r="DH33" s="634"/>
      <c r="DI33" s="634"/>
      <c r="DJ33" s="634"/>
      <c r="DK33" s="635"/>
      <c r="DL33" s="627">
        <v>20575646</v>
      </c>
      <c r="DM33" s="634"/>
      <c r="DN33" s="634"/>
      <c r="DO33" s="634"/>
      <c r="DP33" s="634"/>
      <c r="DQ33" s="634"/>
      <c r="DR33" s="634"/>
      <c r="DS33" s="634"/>
      <c r="DT33" s="634"/>
      <c r="DU33" s="634"/>
      <c r="DV33" s="635"/>
      <c r="DW33" s="624">
        <v>35.4</v>
      </c>
      <c r="DX33" s="636"/>
      <c r="DY33" s="636"/>
      <c r="DZ33" s="636"/>
      <c r="EA33" s="636"/>
      <c r="EB33" s="636"/>
      <c r="EC33" s="652"/>
    </row>
    <row r="34" spans="2:133" ht="11.25" customHeight="1" x14ac:dyDescent="0.15">
      <c r="B34" s="618" t="s">
        <v>324</v>
      </c>
      <c r="C34" s="619"/>
      <c r="D34" s="619"/>
      <c r="E34" s="619"/>
      <c r="F34" s="619"/>
      <c r="G34" s="619"/>
      <c r="H34" s="619"/>
      <c r="I34" s="619"/>
      <c r="J34" s="619"/>
      <c r="K34" s="619"/>
      <c r="L34" s="619"/>
      <c r="M34" s="619"/>
      <c r="N34" s="619"/>
      <c r="O34" s="619"/>
      <c r="P34" s="619"/>
      <c r="Q34" s="620"/>
      <c r="R34" s="621">
        <v>819219</v>
      </c>
      <c r="S34" s="622"/>
      <c r="T34" s="622"/>
      <c r="U34" s="622"/>
      <c r="V34" s="622"/>
      <c r="W34" s="622"/>
      <c r="X34" s="622"/>
      <c r="Y34" s="623"/>
      <c r="Z34" s="663">
        <v>0.7</v>
      </c>
      <c r="AA34" s="663"/>
      <c r="AB34" s="663"/>
      <c r="AC34" s="663"/>
      <c r="AD34" s="664" t="s">
        <v>128</v>
      </c>
      <c r="AE34" s="664"/>
      <c r="AF34" s="664"/>
      <c r="AG34" s="664"/>
      <c r="AH34" s="664"/>
      <c r="AI34" s="664"/>
      <c r="AJ34" s="664"/>
      <c r="AK34" s="664"/>
      <c r="AL34" s="624" t="s">
        <v>128</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12611115</v>
      </c>
      <c r="CS34" s="622"/>
      <c r="CT34" s="622"/>
      <c r="CU34" s="622"/>
      <c r="CV34" s="622"/>
      <c r="CW34" s="622"/>
      <c r="CX34" s="622"/>
      <c r="CY34" s="623"/>
      <c r="CZ34" s="624">
        <v>11.5</v>
      </c>
      <c r="DA34" s="636"/>
      <c r="DB34" s="636"/>
      <c r="DC34" s="637"/>
      <c r="DD34" s="627">
        <v>9372862</v>
      </c>
      <c r="DE34" s="622"/>
      <c r="DF34" s="622"/>
      <c r="DG34" s="622"/>
      <c r="DH34" s="622"/>
      <c r="DI34" s="622"/>
      <c r="DJ34" s="622"/>
      <c r="DK34" s="623"/>
      <c r="DL34" s="627">
        <v>7143297</v>
      </c>
      <c r="DM34" s="622"/>
      <c r="DN34" s="622"/>
      <c r="DO34" s="622"/>
      <c r="DP34" s="622"/>
      <c r="DQ34" s="622"/>
      <c r="DR34" s="622"/>
      <c r="DS34" s="622"/>
      <c r="DT34" s="622"/>
      <c r="DU34" s="622"/>
      <c r="DV34" s="623"/>
      <c r="DW34" s="624">
        <v>12.3</v>
      </c>
      <c r="DX34" s="636"/>
      <c r="DY34" s="636"/>
      <c r="DZ34" s="636"/>
      <c r="EA34" s="636"/>
      <c r="EB34" s="636"/>
      <c r="EC34" s="652"/>
    </row>
    <row r="35" spans="2:133" ht="11.25" customHeight="1" x14ac:dyDescent="0.15">
      <c r="B35" s="618" t="s">
        <v>326</v>
      </c>
      <c r="C35" s="619"/>
      <c r="D35" s="619"/>
      <c r="E35" s="619"/>
      <c r="F35" s="619"/>
      <c r="G35" s="619"/>
      <c r="H35" s="619"/>
      <c r="I35" s="619"/>
      <c r="J35" s="619"/>
      <c r="K35" s="619"/>
      <c r="L35" s="619"/>
      <c r="M35" s="619"/>
      <c r="N35" s="619"/>
      <c r="O35" s="619"/>
      <c r="P35" s="619"/>
      <c r="Q35" s="620"/>
      <c r="R35" s="621">
        <v>1695392</v>
      </c>
      <c r="S35" s="622"/>
      <c r="T35" s="622"/>
      <c r="U35" s="622"/>
      <c r="V35" s="622"/>
      <c r="W35" s="622"/>
      <c r="X35" s="622"/>
      <c r="Y35" s="623"/>
      <c r="Z35" s="663">
        <v>1.5</v>
      </c>
      <c r="AA35" s="663"/>
      <c r="AB35" s="663"/>
      <c r="AC35" s="663"/>
      <c r="AD35" s="664" t="s">
        <v>128</v>
      </c>
      <c r="AE35" s="664"/>
      <c r="AF35" s="664"/>
      <c r="AG35" s="664"/>
      <c r="AH35" s="664"/>
      <c r="AI35" s="664"/>
      <c r="AJ35" s="664"/>
      <c r="AK35" s="664"/>
      <c r="AL35" s="624" t="s">
        <v>128</v>
      </c>
      <c r="AM35" s="625"/>
      <c r="AN35" s="625"/>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329</v>
      </c>
      <c r="CE35" s="619"/>
      <c r="CF35" s="619"/>
      <c r="CG35" s="619"/>
      <c r="CH35" s="619"/>
      <c r="CI35" s="619"/>
      <c r="CJ35" s="619"/>
      <c r="CK35" s="619"/>
      <c r="CL35" s="619"/>
      <c r="CM35" s="619"/>
      <c r="CN35" s="619"/>
      <c r="CO35" s="619"/>
      <c r="CP35" s="619"/>
      <c r="CQ35" s="620"/>
      <c r="CR35" s="621">
        <v>1133815</v>
      </c>
      <c r="CS35" s="634"/>
      <c r="CT35" s="634"/>
      <c r="CU35" s="634"/>
      <c r="CV35" s="634"/>
      <c r="CW35" s="634"/>
      <c r="CX35" s="634"/>
      <c r="CY35" s="635"/>
      <c r="CZ35" s="624">
        <v>1</v>
      </c>
      <c r="DA35" s="636"/>
      <c r="DB35" s="636"/>
      <c r="DC35" s="637"/>
      <c r="DD35" s="627">
        <v>913252</v>
      </c>
      <c r="DE35" s="634"/>
      <c r="DF35" s="634"/>
      <c r="DG35" s="634"/>
      <c r="DH35" s="634"/>
      <c r="DI35" s="634"/>
      <c r="DJ35" s="634"/>
      <c r="DK35" s="635"/>
      <c r="DL35" s="627">
        <v>913252</v>
      </c>
      <c r="DM35" s="634"/>
      <c r="DN35" s="634"/>
      <c r="DO35" s="634"/>
      <c r="DP35" s="634"/>
      <c r="DQ35" s="634"/>
      <c r="DR35" s="634"/>
      <c r="DS35" s="634"/>
      <c r="DT35" s="634"/>
      <c r="DU35" s="634"/>
      <c r="DV35" s="635"/>
      <c r="DW35" s="624">
        <v>1.6</v>
      </c>
      <c r="DX35" s="636"/>
      <c r="DY35" s="636"/>
      <c r="DZ35" s="636"/>
      <c r="EA35" s="636"/>
      <c r="EB35" s="636"/>
      <c r="EC35" s="652"/>
    </row>
    <row r="36" spans="2:133" ht="11.25" customHeight="1" x14ac:dyDescent="0.15">
      <c r="B36" s="618" t="s">
        <v>330</v>
      </c>
      <c r="C36" s="619"/>
      <c r="D36" s="619"/>
      <c r="E36" s="619"/>
      <c r="F36" s="619"/>
      <c r="G36" s="619"/>
      <c r="H36" s="619"/>
      <c r="I36" s="619"/>
      <c r="J36" s="619"/>
      <c r="K36" s="619"/>
      <c r="L36" s="619"/>
      <c r="M36" s="619"/>
      <c r="N36" s="619"/>
      <c r="O36" s="619"/>
      <c r="P36" s="619"/>
      <c r="Q36" s="620"/>
      <c r="R36" s="621">
        <v>2494823</v>
      </c>
      <c r="S36" s="622"/>
      <c r="T36" s="622"/>
      <c r="U36" s="622"/>
      <c r="V36" s="622"/>
      <c r="W36" s="622"/>
      <c r="X36" s="622"/>
      <c r="Y36" s="623"/>
      <c r="Z36" s="663">
        <v>2.2000000000000002</v>
      </c>
      <c r="AA36" s="663"/>
      <c r="AB36" s="663"/>
      <c r="AC36" s="663"/>
      <c r="AD36" s="664" t="s">
        <v>271</v>
      </c>
      <c r="AE36" s="664"/>
      <c r="AF36" s="664"/>
      <c r="AG36" s="664"/>
      <c r="AH36" s="664"/>
      <c r="AI36" s="664"/>
      <c r="AJ36" s="664"/>
      <c r="AK36" s="664"/>
      <c r="AL36" s="624" t="s">
        <v>128</v>
      </c>
      <c r="AM36" s="625"/>
      <c r="AN36" s="625"/>
      <c r="AO36" s="665"/>
      <c r="AP36" s="222"/>
      <c r="AQ36" s="670" t="s">
        <v>331</v>
      </c>
      <c r="AR36" s="671"/>
      <c r="AS36" s="671"/>
      <c r="AT36" s="671"/>
      <c r="AU36" s="671"/>
      <c r="AV36" s="671"/>
      <c r="AW36" s="671"/>
      <c r="AX36" s="671"/>
      <c r="AY36" s="672"/>
      <c r="AZ36" s="673">
        <v>15105259</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518348</v>
      </c>
      <c r="BW36" s="674"/>
      <c r="BX36" s="674"/>
      <c r="BY36" s="674"/>
      <c r="BZ36" s="674"/>
      <c r="CA36" s="674"/>
      <c r="CB36" s="675"/>
      <c r="CD36" s="618" t="s">
        <v>333</v>
      </c>
      <c r="CE36" s="619"/>
      <c r="CF36" s="619"/>
      <c r="CG36" s="619"/>
      <c r="CH36" s="619"/>
      <c r="CI36" s="619"/>
      <c r="CJ36" s="619"/>
      <c r="CK36" s="619"/>
      <c r="CL36" s="619"/>
      <c r="CM36" s="619"/>
      <c r="CN36" s="619"/>
      <c r="CO36" s="619"/>
      <c r="CP36" s="619"/>
      <c r="CQ36" s="620"/>
      <c r="CR36" s="621">
        <v>7836278</v>
      </c>
      <c r="CS36" s="622"/>
      <c r="CT36" s="622"/>
      <c r="CU36" s="622"/>
      <c r="CV36" s="622"/>
      <c r="CW36" s="622"/>
      <c r="CX36" s="622"/>
      <c r="CY36" s="623"/>
      <c r="CZ36" s="624">
        <v>7.1</v>
      </c>
      <c r="DA36" s="636"/>
      <c r="DB36" s="636"/>
      <c r="DC36" s="637"/>
      <c r="DD36" s="627">
        <v>6767772</v>
      </c>
      <c r="DE36" s="622"/>
      <c r="DF36" s="622"/>
      <c r="DG36" s="622"/>
      <c r="DH36" s="622"/>
      <c r="DI36" s="622"/>
      <c r="DJ36" s="622"/>
      <c r="DK36" s="623"/>
      <c r="DL36" s="627">
        <v>3959239</v>
      </c>
      <c r="DM36" s="622"/>
      <c r="DN36" s="622"/>
      <c r="DO36" s="622"/>
      <c r="DP36" s="622"/>
      <c r="DQ36" s="622"/>
      <c r="DR36" s="622"/>
      <c r="DS36" s="622"/>
      <c r="DT36" s="622"/>
      <c r="DU36" s="622"/>
      <c r="DV36" s="623"/>
      <c r="DW36" s="624">
        <v>6.8</v>
      </c>
      <c r="DX36" s="636"/>
      <c r="DY36" s="636"/>
      <c r="DZ36" s="636"/>
      <c r="EA36" s="636"/>
      <c r="EB36" s="636"/>
      <c r="EC36" s="652"/>
    </row>
    <row r="37" spans="2:133" ht="11.25" customHeight="1" x14ac:dyDescent="0.15">
      <c r="B37" s="618" t="s">
        <v>334</v>
      </c>
      <c r="C37" s="619"/>
      <c r="D37" s="619"/>
      <c r="E37" s="619"/>
      <c r="F37" s="619"/>
      <c r="G37" s="619"/>
      <c r="H37" s="619"/>
      <c r="I37" s="619"/>
      <c r="J37" s="619"/>
      <c r="K37" s="619"/>
      <c r="L37" s="619"/>
      <c r="M37" s="619"/>
      <c r="N37" s="619"/>
      <c r="O37" s="619"/>
      <c r="P37" s="619"/>
      <c r="Q37" s="620"/>
      <c r="R37" s="621">
        <v>1951175</v>
      </c>
      <c r="S37" s="622"/>
      <c r="T37" s="622"/>
      <c r="U37" s="622"/>
      <c r="V37" s="622"/>
      <c r="W37" s="622"/>
      <c r="X37" s="622"/>
      <c r="Y37" s="623"/>
      <c r="Z37" s="663">
        <v>1.7</v>
      </c>
      <c r="AA37" s="663"/>
      <c r="AB37" s="663"/>
      <c r="AC37" s="663"/>
      <c r="AD37" s="664">
        <v>26146</v>
      </c>
      <c r="AE37" s="664"/>
      <c r="AF37" s="664"/>
      <c r="AG37" s="664"/>
      <c r="AH37" s="664"/>
      <c r="AI37" s="664"/>
      <c r="AJ37" s="664"/>
      <c r="AK37" s="664"/>
      <c r="AL37" s="624">
        <v>0</v>
      </c>
      <c r="AM37" s="625"/>
      <c r="AN37" s="625"/>
      <c r="AO37" s="665"/>
      <c r="AQ37" s="658" t="s">
        <v>335</v>
      </c>
      <c r="AR37" s="659"/>
      <c r="AS37" s="659"/>
      <c r="AT37" s="659"/>
      <c r="AU37" s="659"/>
      <c r="AV37" s="659"/>
      <c r="AW37" s="659"/>
      <c r="AX37" s="659"/>
      <c r="AY37" s="660"/>
      <c r="AZ37" s="621">
        <v>1734215</v>
      </c>
      <c r="BA37" s="622"/>
      <c r="BB37" s="622"/>
      <c r="BC37" s="622"/>
      <c r="BD37" s="634"/>
      <c r="BE37" s="634"/>
      <c r="BF37" s="661"/>
      <c r="BG37" s="618" t="s">
        <v>336</v>
      </c>
      <c r="BH37" s="619"/>
      <c r="BI37" s="619"/>
      <c r="BJ37" s="619"/>
      <c r="BK37" s="619"/>
      <c r="BL37" s="619"/>
      <c r="BM37" s="619"/>
      <c r="BN37" s="619"/>
      <c r="BO37" s="619"/>
      <c r="BP37" s="619"/>
      <c r="BQ37" s="619"/>
      <c r="BR37" s="619"/>
      <c r="BS37" s="619"/>
      <c r="BT37" s="619"/>
      <c r="BU37" s="620"/>
      <c r="BV37" s="621">
        <v>147476</v>
      </c>
      <c r="BW37" s="622"/>
      <c r="BX37" s="622"/>
      <c r="BY37" s="622"/>
      <c r="BZ37" s="622"/>
      <c r="CA37" s="622"/>
      <c r="CB37" s="662"/>
      <c r="CD37" s="618" t="s">
        <v>337</v>
      </c>
      <c r="CE37" s="619"/>
      <c r="CF37" s="619"/>
      <c r="CG37" s="619"/>
      <c r="CH37" s="619"/>
      <c r="CI37" s="619"/>
      <c r="CJ37" s="619"/>
      <c r="CK37" s="619"/>
      <c r="CL37" s="619"/>
      <c r="CM37" s="619"/>
      <c r="CN37" s="619"/>
      <c r="CO37" s="619"/>
      <c r="CP37" s="619"/>
      <c r="CQ37" s="620"/>
      <c r="CR37" s="621">
        <v>25319</v>
      </c>
      <c r="CS37" s="634"/>
      <c r="CT37" s="634"/>
      <c r="CU37" s="634"/>
      <c r="CV37" s="634"/>
      <c r="CW37" s="634"/>
      <c r="CX37" s="634"/>
      <c r="CY37" s="635"/>
      <c r="CZ37" s="624">
        <v>0</v>
      </c>
      <c r="DA37" s="636"/>
      <c r="DB37" s="636"/>
      <c r="DC37" s="637"/>
      <c r="DD37" s="627">
        <v>25319</v>
      </c>
      <c r="DE37" s="634"/>
      <c r="DF37" s="634"/>
      <c r="DG37" s="634"/>
      <c r="DH37" s="634"/>
      <c r="DI37" s="634"/>
      <c r="DJ37" s="634"/>
      <c r="DK37" s="635"/>
      <c r="DL37" s="627">
        <v>25319</v>
      </c>
      <c r="DM37" s="634"/>
      <c r="DN37" s="634"/>
      <c r="DO37" s="634"/>
      <c r="DP37" s="634"/>
      <c r="DQ37" s="634"/>
      <c r="DR37" s="634"/>
      <c r="DS37" s="634"/>
      <c r="DT37" s="634"/>
      <c r="DU37" s="634"/>
      <c r="DV37" s="635"/>
      <c r="DW37" s="624">
        <v>0</v>
      </c>
      <c r="DX37" s="636"/>
      <c r="DY37" s="636"/>
      <c r="DZ37" s="636"/>
      <c r="EA37" s="636"/>
      <c r="EB37" s="636"/>
      <c r="EC37" s="652"/>
    </row>
    <row r="38" spans="2:133" ht="11.25" customHeight="1" x14ac:dyDescent="0.15">
      <c r="B38" s="618" t="s">
        <v>338</v>
      </c>
      <c r="C38" s="619"/>
      <c r="D38" s="619"/>
      <c r="E38" s="619"/>
      <c r="F38" s="619"/>
      <c r="G38" s="619"/>
      <c r="H38" s="619"/>
      <c r="I38" s="619"/>
      <c r="J38" s="619"/>
      <c r="K38" s="619"/>
      <c r="L38" s="619"/>
      <c r="M38" s="619"/>
      <c r="N38" s="619"/>
      <c r="O38" s="619"/>
      <c r="P38" s="619"/>
      <c r="Q38" s="620"/>
      <c r="R38" s="621">
        <v>6812630</v>
      </c>
      <c r="S38" s="622"/>
      <c r="T38" s="622"/>
      <c r="U38" s="622"/>
      <c r="V38" s="622"/>
      <c r="W38" s="622"/>
      <c r="X38" s="622"/>
      <c r="Y38" s="623"/>
      <c r="Z38" s="663">
        <v>6</v>
      </c>
      <c r="AA38" s="663"/>
      <c r="AB38" s="663"/>
      <c r="AC38" s="663"/>
      <c r="AD38" s="664" t="s">
        <v>273</v>
      </c>
      <c r="AE38" s="664"/>
      <c r="AF38" s="664"/>
      <c r="AG38" s="664"/>
      <c r="AH38" s="664"/>
      <c r="AI38" s="664"/>
      <c r="AJ38" s="664"/>
      <c r="AK38" s="664"/>
      <c r="AL38" s="624" t="s">
        <v>128</v>
      </c>
      <c r="AM38" s="625"/>
      <c r="AN38" s="625"/>
      <c r="AO38" s="665"/>
      <c r="AQ38" s="658" t="s">
        <v>339</v>
      </c>
      <c r="AR38" s="659"/>
      <c r="AS38" s="659"/>
      <c r="AT38" s="659"/>
      <c r="AU38" s="659"/>
      <c r="AV38" s="659"/>
      <c r="AW38" s="659"/>
      <c r="AX38" s="659"/>
      <c r="AY38" s="660"/>
      <c r="AZ38" s="621">
        <v>1610455</v>
      </c>
      <c r="BA38" s="622"/>
      <c r="BB38" s="622"/>
      <c r="BC38" s="622"/>
      <c r="BD38" s="634"/>
      <c r="BE38" s="634"/>
      <c r="BF38" s="661"/>
      <c r="BG38" s="618" t="s">
        <v>340</v>
      </c>
      <c r="BH38" s="619"/>
      <c r="BI38" s="619"/>
      <c r="BJ38" s="619"/>
      <c r="BK38" s="619"/>
      <c r="BL38" s="619"/>
      <c r="BM38" s="619"/>
      <c r="BN38" s="619"/>
      <c r="BO38" s="619"/>
      <c r="BP38" s="619"/>
      <c r="BQ38" s="619"/>
      <c r="BR38" s="619"/>
      <c r="BS38" s="619"/>
      <c r="BT38" s="619"/>
      <c r="BU38" s="620"/>
      <c r="BV38" s="621">
        <v>30114</v>
      </c>
      <c r="BW38" s="622"/>
      <c r="BX38" s="622"/>
      <c r="BY38" s="622"/>
      <c r="BZ38" s="622"/>
      <c r="CA38" s="622"/>
      <c r="CB38" s="662"/>
      <c r="CD38" s="618" t="s">
        <v>341</v>
      </c>
      <c r="CE38" s="619"/>
      <c r="CF38" s="619"/>
      <c r="CG38" s="619"/>
      <c r="CH38" s="619"/>
      <c r="CI38" s="619"/>
      <c r="CJ38" s="619"/>
      <c r="CK38" s="619"/>
      <c r="CL38" s="619"/>
      <c r="CM38" s="619"/>
      <c r="CN38" s="619"/>
      <c r="CO38" s="619"/>
      <c r="CP38" s="619"/>
      <c r="CQ38" s="620"/>
      <c r="CR38" s="621">
        <v>10965942</v>
      </c>
      <c r="CS38" s="622"/>
      <c r="CT38" s="622"/>
      <c r="CU38" s="622"/>
      <c r="CV38" s="622"/>
      <c r="CW38" s="622"/>
      <c r="CX38" s="622"/>
      <c r="CY38" s="623"/>
      <c r="CZ38" s="624">
        <v>10</v>
      </c>
      <c r="DA38" s="636"/>
      <c r="DB38" s="636"/>
      <c r="DC38" s="637"/>
      <c r="DD38" s="627">
        <v>8754754</v>
      </c>
      <c r="DE38" s="622"/>
      <c r="DF38" s="622"/>
      <c r="DG38" s="622"/>
      <c r="DH38" s="622"/>
      <c r="DI38" s="622"/>
      <c r="DJ38" s="622"/>
      <c r="DK38" s="623"/>
      <c r="DL38" s="627">
        <v>8264870</v>
      </c>
      <c r="DM38" s="622"/>
      <c r="DN38" s="622"/>
      <c r="DO38" s="622"/>
      <c r="DP38" s="622"/>
      <c r="DQ38" s="622"/>
      <c r="DR38" s="622"/>
      <c r="DS38" s="622"/>
      <c r="DT38" s="622"/>
      <c r="DU38" s="622"/>
      <c r="DV38" s="623"/>
      <c r="DW38" s="624">
        <v>14.2</v>
      </c>
      <c r="DX38" s="636"/>
      <c r="DY38" s="636"/>
      <c r="DZ38" s="636"/>
      <c r="EA38" s="636"/>
      <c r="EB38" s="636"/>
      <c r="EC38" s="652"/>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128</v>
      </c>
      <c r="S39" s="622"/>
      <c r="T39" s="622"/>
      <c r="U39" s="622"/>
      <c r="V39" s="622"/>
      <c r="W39" s="622"/>
      <c r="X39" s="622"/>
      <c r="Y39" s="623"/>
      <c r="Z39" s="663" t="s">
        <v>139</v>
      </c>
      <c r="AA39" s="663"/>
      <c r="AB39" s="663"/>
      <c r="AC39" s="663"/>
      <c r="AD39" s="664" t="s">
        <v>245</v>
      </c>
      <c r="AE39" s="664"/>
      <c r="AF39" s="664"/>
      <c r="AG39" s="664"/>
      <c r="AH39" s="664"/>
      <c r="AI39" s="664"/>
      <c r="AJ39" s="664"/>
      <c r="AK39" s="664"/>
      <c r="AL39" s="624" t="s">
        <v>139</v>
      </c>
      <c r="AM39" s="625"/>
      <c r="AN39" s="625"/>
      <c r="AO39" s="665"/>
      <c r="AQ39" s="658" t="s">
        <v>343</v>
      </c>
      <c r="AR39" s="659"/>
      <c r="AS39" s="659"/>
      <c r="AT39" s="659"/>
      <c r="AU39" s="659"/>
      <c r="AV39" s="659"/>
      <c r="AW39" s="659"/>
      <c r="AX39" s="659"/>
      <c r="AY39" s="660"/>
      <c r="AZ39" s="621">
        <v>369067</v>
      </c>
      <c r="BA39" s="622"/>
      <c r="BB39" s="622"/>
      <c r="BC39" s="622"/>
      <c r="BD39" s="634"/>
      <c r="BE39" s="634"/>
      <c r="BF39" s="661"/>
      <c r="BG39" s="618" t="s">
        <v>344</v>
      </c>
      <c r="BH39" s="619"/>
      <c r="BI39" s="619"/>
      <c r="BJ39" s="619"/>
      <c r="BK39" s="619"/>
      <c r="BL39" s="619"/>
      <c r="BM39" s="619"/>
      <c r="BN39" s="619"/>
      <c r="BO39" s="619"/>
      <c r="BP39" s="619"/>
      <c r="BQ39" s="619"/>
      <c r="BR39" s="619"/>
      <c r="BS39" s="619"/>
      <c r="BT39" s="619"/>
      <c r="BU39" s="620"/>
      <c r="BV39" s="621">
        <v>43792</v>
      </c>
      <c r="BW39" s="622"/>
      <c r="BX39" s="622"/>
      <c r="BY39" s="622"/>
      <c r="BZ39" s="622"/>
      <c r="CA39" s="622"/>
      <c r="CB39" s="662"/>
      <c r="CD39" s="618" t="s">
        <v>345</v>
      </c>
      <c r="CE39" s="619"/>
      <c r="CF39" s="619"/>
      <c r="CG39" s="619"/>
      <c r="CH39" s="619"/>
      <c r="CI39" s="619"/>
      <c r="CJ39" s="619"/>
      <c r="CK39" s="619"/>
      <c r="CL39" s="619"/>
      <c r="CM39" s="619"/>
      <c r="CN39" s="619"/>
      <c r="CO39" s="619"/>
      <c r="CP39" s="619"/>
      <c r="CQ39" s="620"/>
      <c r="CR39" s="621">
        <v>2277711</v>
      </c>
      <c r="CS39" s="634"/>
      <c r="CT39" s="634"/>
      <c r="CU39" s="634"/>
      <c r="CV39" s="634"/>
      <c r="CW39" s="634"/>
      <c r="CX39" s="634"/>
      <c r="CY39" s="635"/>
      <c r="CZ39" s="624">
        <v>2.1</v>
      </c>
      <c r="DA39" s="636"/>
      <c r="DB39" s="636"/>
      <c r="DC39" s="637"/>
      <c r="DD39" s="627">
        <v>2073483</v>
      </c>
      <c r="DE39" s="634"/>
      <c r="DF39" s="634"/>
      <c r="DG39" s="634"/>
      <c r="DH39" s="634"/>
      <c r="DI39" s="634"/>
      <c r="DJ39" s="634"/>
      <c r="DK39" s="635"/>
      <c r="DL39" s="627" t="s">
        <v>128</v>
      </c>
      <c r="DM39" s="634"/>
      <c r="DN39" s="634"/>
      <c r="DO39" s="634"/>
      <c r="DP39" s="634"/>
      <c r="DQ39" s="634"/>
      <c r="DR39" s="634"/>
      <c r="DS39" s="634"/>
      <c r="DT39" s="634"/>
      <c r="DU39" s="634"/>
      <c r="DV39" s="635"/>
      <c r="DW39" s="624" t="s">
        <v>139</v>
      </c>
      <c r="DX39" s="636"/>
      <c r="DY39" s="636"/>
      <c r="DZ39" s="636"/>
      <c r="EA39" s="636"/>
      <c r="EB39" s="636"/>
      <c r="EC39" s="652"/>
    </row>
    <row r="40" spans="2:133" ht="11.25" customHeight="1" x14ac:dyDescent="0.15">
      <c r="B40" s="618" t="s">
        <v>346</v>
      </c>
      <c r="C40" s="619"/>
      <c r="D40" s="619"/>
      <c r="E40" s="619"/>
      <c r="F40" s="619"/>
      <c r="G40" s="619"/>
      <c r="H40" s="619"/>
      <c r="I40" s="619"/>
      <c r="J40" s="619"/>
      <c r="K40" s="619"/>
      <c r="L40" s="619"/>
      <c r="M40" s="619"/>
      <c r="N40" s="619"/>
      <c r="O40" s="619"/>
      <c r="P40" s="619"/>
      <c r="Q40" s="620"/>
      <c r="R40" s="621">
        <v>1307980</v>
      </c>
      <c r="S40" s="622"/>
      <c r="T40" s="622"/>
      <c r="U40" s="622"/>
      <c r="V40" s="622"/>
      <c r="W40" s="622"/>
      <c r="X40" s="622"/>
      <c r="Y40" s="623"/>
      <c r="Z40" s="663">
        <v>1.1000000000000001</v>
      </c>
      <c r="AA40" s="663"/>
      <c r="AB40" s="663"/>
      <c r="AC40" s="663"/>
      <c r="AD40" s="664" t="s">
        <v>128</v>
      </c>
      <c r="AE40" s="664"/>
      <c r="AF40" s="664"/>
      <c r="AG40" s="664"/>
      <c r="AH40" s="664"/>
      <c r="AI40" s="664"/>
      <c r="AJ40" s="664"/>
      <c r="AK40" s="664"/>
      <c r="AL40" s="624" t="s">
        <v>139</v>
      </c>
      <c r="AM40" s="625"/>
      <c r="AN40" s="625"/>
      <c r="AO40" s="665"/>
      <c r="AQ40" s="658" t="s">
        <v>347</v>
      </c>
      <c r="AR40" s="659"/>
      <c r="AS40" s="659"/>
      <c r="AT40" s="659"/>
      <c r="AU40" s="659"/>
      <c r="AV40" s="659"/>
      <c r="AW40" s="659"/>
      <c r="AX40" s="659"/>
      <c r="AY40" s="660"/>
      <c r="AZ40" s="621">
        <v>147896</v>
      </c>
      <c r="BA40" s="622"/>
      <c r="BB40" s="622"/>
      <c r="BC40" s="622"/>
      <c r="BD40" s="634"/>
      <c r="BE40" s="634"/>
      <c r="BF40" s="661"/>
      <c r="BG40" s="666" t="s">
        <v>348</v>
      </c>
      <c r="BH40" s="667"/>
      <c r="BI40" s="667"/>
      <c r="BJ40" s="667"/>
      <c r="BK40" s="667"/>
      <c r="BL40" s="223"/>
      <c r="BM40" s="619" t="s">
        <v>349</v>
      </c>
      <c r="BN40" s="619"/>
      <c r="BO40" s="619"/>
      <c r="BP40" s="619"/>
      <c r="BQ40" s="619"/>
      <c r="BR40" s="619"/>
      <c r="BS40" s="619"/>
      <c r="BT40" s="619"/>
      <c r="BU40" s="620"/>
      <c r="BV40" s="621">
        <v>91</v>
      </c>
      <c r="BW40" s="622"/>
      <c r="BX40" s="622"/>
      <c r="BY40" s="622"/>
      <c r="BZ40" s="622"/>
      <c r="CA40" s="622"/>
      <c r="CB40" s="662"/>
      <c r="CD40" s="618" t="s">
        <v>350</v>
      </c>
      <c r="CE40" s="619"/>
      <c r="CF40" s="619"/>
      <c r="CG40" s="619"/>
      <c r="CH40" s="619"/>
      <c r="CI40" s="619"/>
      <c r="CJ40" s="619"/>
      <c r="CK40" s="619"/>
      <c r="CL40" s="619"/>
      <c r="CM40" s="619"/>
      <c r="CN40" s="619"/>
      <c r="CO40" s="619"/>
      <c r="CP40" s="619"/>
      <c r="CQ40" s="620"/>
      <c r="CR40" s="621">
        <v>1635089</v>
      </c>
      <c r="CS40" s="622"/>
      <c r="CT40" s="622"/>
      <c r="CU40" s="622"/>
      <c r="CV40" s="622"/>
      <c r="CW40" s="622"/>
      <c r="CX40" s="622"/>
      <c r="CY40" s="623"/>
      <c r="CZ40" s="624">
        <v>1.5</v>
      </c>
      <c r="DA40" s="636"/>
      <c r="DB40" s="636"/>
      <c r="DC40" s="637"/>
      <c r="DD40" s="627">
        <v>312416</v>
      </c>
      <c r="DE40" s="622"/>
      <c r="DF40" s="622"/>
      <c r="DG40" s="622"/>
      <c r="DH40" s="622"/>
      <c r="DI40" s="622"/>
      <c r="DJ40" s="622"/>
      <c r="DK40" s="623"/>
      <c r="DL40" s="627">
        <v>294988</v>
      </c>
      <c r="DM40" s="622"/>
      <c r="DN40" s="622"/>
      <c r="DO40" s="622"/>
      <c r="DP40" s="622"/>
      <c r="DQ40" s="622"/>
      <c r="DR40" s="622"/>
      <c r="DS40" s="622"/>
      <c r="DT40" s="622"/>
      <c r="DU40" s="622"/>
      <c r="DV40" s="623"/>
      <c r="DW40" s="624">
        <v>0.5</v>
      </c>
      <c r="DX40" s="636"/>
      <c r="DY40" s="636"/>
      <c r="DZ40" s="636"/>
      <c r="EA40" s="636"/>
      <c r="EB40" s="636"/>
      <c r="EC40" s="652"/>
    </row>
    <row r="41" spans="2:133" ht="11.25" customHeight="1" x14ac:dyDescent="0.15">
      <c r="B41" s="602" t="s">
        <v>351</v>
      </c>
      <c r="C41" s="603"/>
      <c r="D41" s="603"/>
      <c r="E41" s="603"/>
      <c r="F41" s="603"/>
      <c r="G41" s="603"/>
      <c r="H41" s="603"/>
      <c r="I41" s="603"/>
      <c r="J41" s="603"/>
      <c r="K41" s="603"/>
      <c r="L41" s="603"/>
      <c r="M41" s="603"/>
      <c r="N41" s="603"/>
      <c r="O41" s="603"/>
      <c r="P41" s="603"/>
      <c r="Q41" s="604"/>
      <c r="R41" s="605">
        <v>113807262</v>
      </c>
      <c r="S41" s="649"/>
      <c r="T41" s="649"/>
      <c r="U41" s="649"/>
      <c r="V41" s="649"/>
      <c r="W41" s="649"/>
      <c r="X41" s="649"/>
      <c r="Y41" s="653"/>
      <c r="Z41" s="654">
        <v>100</v>
      </c>
      <c r="AA41" s="654"/>
      <c r="AB41" s="654"/>
      <c r="AC41" s="654"/>
      <c r="AD41" s="655">
        <v>56828030</v>
      </c>
      <c r="AE41" s="655"/>
      <c r="AF41" s="655"/>
      <c r="AG41" s="655"/>
      <c r="AH41" s="655"/>
      <c r="AI41" s="655"/>
      <c r="AJ41" s="655"/>
      <c r="AK41" s="655"/>
      <c r="AL41" s="608">
        <v>100</v>
      </c>
      <c r="AM41" s="656"/>
      <c r="AN41" s="656"/>
      <c r="AO41" s="657"/>
      <c r="AQ41" s="658" t="s">
        <v>352</v>
      </c>
      <c r="AR41" s="659"/>
      <c r="AS41" s="659"/>
      <c r="AT41" s="659"/>
      <c r="AU41" s="659"/>
      <c r="AV41" s="659"/>
      <c r="AW41" s="659"/>
      <c r="AX41" s="659"/>
      <c r="AY41" s="660"/>
      <c r="AZ41" s="621">
        <v>2627518</v>
      </c>
      <c r="BA41" s="622"/>
      <c r="BB41" s="622"/>
      <c r="BC41" s="622"/>
      <c r="BD41" s="634"/>
      <c r="BE41" s="634"/>
      <c r="BF41" s="661"/>
      <c r="BG41" s="666"/>
      <c r="BH41" s="667"/>
      <c r="BI41" s="667"/>
      <c r="BJ41" s="667"/>
      <c r="BK41" s="667"/>
      <c r="BL41" s="223"/>
      <c r="BM41" s="619" t="s">
        <v>353</v>
      </c>
      <c r="BN41" s="619"/>
      <c r="BO41" s="619"/>
      <c r="BP41" s="619"/>
      <c r="BQ41" s="619"/>
      <c r="BR41" s="619"/>
      <c r="BS41" s="619"/>
      <c r="BT41" s="619"/>
      <c r="BU41" s="620"/>
      <c r="BV41" s="621" t="s">
        <v>128</v>
      </c>
      <c r="BW41" s="622"/>
      <c r="BX41" s="622"/>
      <c r="BY41" s="622"/>
      <c r="BZ41" s="622"/>
      <c r="CA41" s="622"/>
      <c r="CB41" s="662"/>
      <c r="CD41" s="618" t="s">
        <v>354</v>
      </c>
      <c r="CE41" s="619"/>
      <c r="CF41" s="619"/>
      <c r="CG41" s="619"/>
      <c r="CH41" s="619"/>
      <c r="CI41" s="619"/>
      <c r="CJ41" s="619"/>
      <c r="CK41" s="619"/>
      <c r="CL41" s="619"/>
      <c r="CM41" s="619"/>
      <c r="CN41" s="619"/>
      <c r="CO41" s="619"/>
      <c r="CP41" s="619"/>
      <c r="CQ41" s="620"/>
      <c r="CR41" s="621" t="s">
        <v>139</v>
      </c>
      <c r="CS41" s="634"/>
      <c r="CT41" s="634"/>
      <c r="CU41" s="634"/>
      <c r="CV41" s="634"/>
      <c r="CW41" s="634"/>
      <c r="CX41" s="634"/>
      <c r="CY41" s="635"/>
      <c r="CZ41" s="624" t="s">
        <v>128</v>
      </c>
      <c r="DA41" s="636"/>
      <c r="DB41" s="636"/>
      <c r="DC41" s="637"/>
      <c r="DD41" s="627" t="s">
        <v>271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355</v>
      </c>
      <c r="AR42" s="647"/>
      <c r="AS42" s="647"/>
      <c r="AT42" s="647"/>
      <c r="AU42" s="647"/>
      <c r="AV42" s="647"/>
      <c r="AW42" s="647"/>
      <c r="AX42" s="647"/>
      <c r="AY42" s="648"/>
      <c r="AZ42" s="605">
        <v>8616108</v>
      </c>
      <c r="BA42" s="649"/>
      <c r="BB42" s="649"/>
      <c r="BC42" s="649"/>
      <c r="BD42" s="606"/>
      <c r="BE42" s="606"/>
      <c r="BF42" s="650"/>
      <c r="BG42" s="668"/>
      <c r="BH42" s="669"/>
      <c r="BI42" s="669"/>
      <c r="BJ42" s="669"/>
      <c r="BK42" s="669"/>
      <c r="BL42" s="224"/>
      <c r="BM42" s="603" t="s">
        <v>356</v>
      </c>
      <c r="BN42" s="603"/>
      <c r="BO42" s="603"/>
      <c r="BP42" s="603"/>
      <c r="BQ42" s="603"/>
      <c r="BR42" s="603"/>
      <c r="BS42" s="603"/>
      <c r="BT42" s="603"/>
      <c r="BU42" s="604"/>
      <c r="BV42" s="605">
        <v>389</v>
      </c>
      <c r="BW42" s="649"/>
      <c r="BX42" s="649"/>
      <c r="BY42" s="649"/>
      <c r="BZ42" s="649"/>
      <c r="CA42" s="649"/>
      <c r="CB42" s="651"/>
      <c r="CD42" s="618" t="s">
        <v>357</v>
      </c>
      <c r="CE42" s="619"/>
      <c r="CF42" s="619"/>
      <c r="CG42" s="619"/>
      <c r="CH42" s="619"/>
      <c r="CI42" s="619"/>
      <c r="CJ42" s="619"/>
      <c r="CK42" s="619"/>
      <c r="CL42" s="619"/>
      <c r="CM42" s="619"/>
      <c r="CN42" s="619"/>
      <c r="CO42" s="619"/>
      <c r="CP42" s="619"/>
      <c r="CQ42" s="620"/>
      <c r="CR42" s="621">
        <v>9129582</v>
      </c>
      <c r="CS42" s="634"/>
      <c r="CT42" s="634"/>
      <c r="CU42" s="634"/>
      <c r="CV42" s="634"/>
      <c r="CW42" s="634"/>
      <c r="CX42" s="634"/>
      <c r="CY42" s="635"/>
      <c r="CZ42" s="624">
        <v>8.3000000000000007</v>
      </c>
      <c r="DA42" s="636"/>
      <c r="DB42" s="636"/>
      <c r="DC42" s="637"/>
      <c r="DD42" s="627">
        <v>1093999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158734</v>
      </c>
      <c r="CS43" s="634"/>
      <c r="CT43" s="634"/>
      <c r="CU43" s="634"/>
      <c r="CV43" s="634"/>
      <c r="CW43" s="634"/>
      <c r="CX43" s="634"/>
      <c r="CY43" s="635"/>
      <c r="CZ43" s="624">
        <v>0.1</v>
      </c>
      <c r="DA43" s="636"/>
      <c r="DB43" s="636"/>
      <c r="DC43" s="637"/>
      <c r="DD43" s="627">
        <v>158734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9129582</v>
      </c>
      <c r="CS44" s="622"/>
      <c r="CT44" s="622"/>
      <c r="CU44" s="622"/>
      <c r="CV44" s="622"/>
      <c r="CW44" s="622"/>
      <c r="CX44" s="622"/>
      <c r="CY44" s="623"/>
      <c r="CZ44" s="624">
        <v>8.3000000000000007</v>
      </c>
      <c r="DA44" s="625"/>
      <c r="DB44" s="625"/>
      <c r="DC44" s="626"/>
      <c r="DD44" s="627">
        <v>1093999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3027686</v>
      </c>
      <c r="CS45" s="634"/>
      <c r="CT45" s="634"/>
      <c r="CU45" s="634"/>
      <c r="CV45" s="634"/>
      <c r="CW45" s="634"/>
      <c r="CX45" s="634"/>
      <c r="CY45" s="635"/>
      <c r="CZ45" s="624">
        <v>2.8</v>
      </c>
      <c r="DA45" s="636"/>
      <c r="DB45" s="636"/>
      <c r="DC45" s="637"/>
      <c r="DD45" s="627">
        <v>91760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5820981</v>
      </c>
      <c r="CS46" s="622"/>
      <c r="CT46" s="622"/>
      <c r="CU46" s="622"/>
      <c r="CV46" s="622"/>
      <c r="CW46" s="622"/>
      <c r="CX46" s="622"/>
      <c r="CY46" s="623"/>
      <c r="CZ46" s="624">
        <v>5.3</v>
      </c>
      <c r="DA46" s="625"/>
      <c r="DB46" s="625"/>
      <c r="DC46" s="626"/>
      <c r="DD46" s="627">
        <v>987734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t="s">
        <v>271</v>
      </c>
      <c r="CS47" s="634"/>
      <c r="CT47" s="634"/>
      <c r="CU47" s="634"/>
      <c r="CV47" s="634"/>
      <c r="CW47" s="634"/>
      <c r="CX47" s="634"/>
      <c r="CY47" s="635"/>
      <c r="CZ47" s="624" t="s">
        <v>271</v>
      </c>
      <c r="DA47" s="636"/>
      <c r="DB47" s="636"/>
      <c r="DC47" s="637"/>
      <c r="DD47" s="627" t="s">
        <v>139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128</v>
      </c>
      <c r="CS48" s="622"/>
      <c r="CT48" s="622"/>
      <c r="CU48" s="622"/>
      <c r="CV48" s="622"/>
      <c r="CW48" s="622"/>
      <c r="CX48" s="622"/>
      <c r="CY48" s="623"/>
      <c r="CZ48" s="624" t="s">
        <v>128</v>
      </c>
      <c r="DA48" s="625"/>
      <c r="DB48" s="625"/>
      <c r="DC48" s="626"/>
      <c r="DD48" s="627" t="s">
        <v>271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110004708</v>
      </c>
      <c r="CS49" s="606"/>
      <c r="CT49" s="606"/>
      <c r="CU49" s="606"/>
      <c r="CV49" s="606"/>
      <c r="CW49" s="606"/>
      <c r="CX49" s="606"/>
      <c r="CY49" s="607"/>
      <c r="CZ49" s="608">
        <v>100</v>
      </c>
      <c r="DA49" s="609"/>
      <c r="DB49" s="609"/>
      <c r="DC49" s="610"/>
      <c r="DD49" s="611">
        <v>65635049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Qy+JChaZ7v5nvNEcA6BKL76yvVJnPbKP+y5xLSADOeJwoT8/SiaDFzv+NmmZF5t03dMuW/EQEESuitj0LTNu+g==" saltValue="GaGMDbORj89qHIThmpFGf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368</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369</v>
      </c>
      <c r="DK2" s="1109"/>
      <c r="DL2" s="1109"/>
      <c r="DM2" s="1109"/>
      <c r="DN2" s="1109"/>
      <c r="DO2" s="1110"/>
      <c r="DP2" s="228"/>
      <c r="DQ2" s="1108" t="s">
        <v>370</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373</v>
      </c>
      <c r="B5" s="1004"/>
      <c r="C5" s="1004"/>
      <c r="D5" s="1004"/>
      <c r="E5" s="1004"/>
      <c r="F5" s="1004"/>
      <c r="G5" s="1004"/>
      <c r="H5" s="1004"/>
      <c r="I5" s="1004"/>
      <c r="J5" s="1004"/>
      <c r="K5" s="1004"/>
      <c r="L5" s="1004"/>
      <c r="M5" s="1004"/>
      <c r="N5" s="1004"/>
      <c r="O5" s="1004"/>
      <c r="P5" s="1005"/>
      <c r="Q5" s="989" t="s">
        <v>374</v>
      </c>
      <c r="R5" s="990"/>
      <c r="S5" s="990"/>
      <c r="T5" s="990"/>
      <c r="U5" s="991"/>
      <c r="V5" s="989" t="s">
        <v>375</v>
      </c>
      <c r="W5" s="990"/>
      <c r="X5" s="990"/>
      <c r="Y5" s="990"/>
      <c r="Z5" s="991"/>
      <c r="AA5" s="989" t="s">
        <v>376</v>
      </c>
      <c r="AB5" s="990"/>
      <c r="AC5" s="990"/>
      <c r="AD5" s="990"/>
      <c r="AE5" s="990"/>
      <c r="AF5" s="1111" t="s">
        <v>377</v>
      </c>
      <c r="AG5" s="990"/>
      <c r="AH5" s="990"/>
      <c r="AI5" s="990"/>
      <c r="AJ5" s="995"/>
      <c r="AK5" s="990" t="s">
        <v>378</v>
      </c>
      <c r="AL5" s="990"/>
      <c r="AM5" s="990"/>
      <c r="AN5" s="990"/>
      <c r="AO5" s="991"/>
      <c r="AP5" s="989" t="s">
        <v>379</v>
      </c>
      <c r="AQ5" s="990"/>
      <c r="AR5" s="990"/>
      <c r="AS5" s="990"/>
      <c r="AT5" s="991"/>
      <c r="AU5" s="989" t="s">
        <v>380</v>
      </c>
      <c r="AV5" s="990"/>
      <c r="AW5" s="990"/>
      <c r="AX5" s="990"/>
      <c r="AY5" s="995"/>
      <c r="AZ5" s="232"/>
      <c r="BA5" s="232"/>
      <c r="BB5" s="232"/>
      <c r="BC5" s="232"/>
      <c r="BD5" s="232"/>
      <c r="BE5" s="233"/>
      <c r="BF5" s="233"/>
      <c r="BG5" s="233"/>
      <c r="BH5" s="233"/>
      <c r="BI5" s="233"/>
      <c r="BJ5" s="233"/>
      <c r="BK5" s="233"/>
      <c r="BL5" s="233"/>
      <c r="BM5" s="233"/>
      <c r="BN5" s="233"/>
      <c r="BO5" s="233"/>
      <c r="BP5" s="233"/>
      <c r="BQ5" s="1003" t="s">
        <v>381</v>
      </c>
      <c r="BR5" s="1004"/>
      <c r="BS5" s="1004"/>
      <c r="BT5" s="1004"/>
      <c r="BU5" s="1004"/>
      <c r="BV5" s="1004"/>
      <c r="BW5" s="1004"/>
      <c r="BX5" s="1004"/>
      <c r="BY5" s="1004"/>
      <c r="BZ5" s="1004"/>
      <c r="CA5" s="1004"/>
      <c r="CB5" s="1004"/>
      <c r="CC5" s="1004"/>
      <c r="CD5" s="1004"/>
      <c r="CE5" s="1004"/>
      <c r="CF5" s="1004"/>
      <c r="CG5" s="1005"/>
      <c r="CH5" s="989" t="s">
        <v>382</v>
      </c>
      <c r="CI5" s="990"/>
      <c r="CJ5" s="990"/>
      <c r="CK5" s="990"/>
      <c r="CL5" s="991"/>
      <c r="CM5" s="989" t="s">
        <v>383</v>
      </c>
      <c r="CN5" s="990"/>
      <c r="CO5" s="990"/>
      <c r="CP5" s="990"/>
      <c r="CQ5" s="991"/>
      <c r="CR5" s="989" t="s">
        <v>384</v>
      </c>
      <c r="CS5" s="990"/>
      <c r="CT5" s="990"/>
      <c r="CU5" s="990"/>
      <c r="CV5" s="991"/>
      <c r="CW5" s="989" t="s">
        <v>385</v>
      </c>
      <c r="CX5" s="990"/>
      <c r="CY5" s="990"/>
      <c r="CZ5" s="990"/>
      <c r="DA5" s="991"/>
      <c r="DB5" s="989" t="s">
        <v>386</v>
      </c>
      <c r="DC5" s="990"/>
      <c r="DD5" s="990"/>
      <c r="DE5" s="990"/>
      <c r="DF5" s="991"/>
      <c r="DG5" s="1101" t="s">
        <v>387</v>
      </c>
      <c r="DH5" s="1102"/>
      <c r="DI5" s="1102"/>
      <c r="DJ5" s="1102"/>
      <c r="DK5" s="1103"/>
      <c r="DL5" s="1101" t="s">
        <v>388</v>
      </c>
      <c r="DM5" s="1102"/>
      <c r="DN5" s="1102"/>
      <c r="DO5" s="1102"/>
      <c r="DP5" s="1103"/>
      <c r="DQ5" s="989" t="s">
        <v>389</v>
      </c>
      <c r="DR5" s="990"/>
      <c r="DS5" s="990"/>
      <c r="DT5" s="990"/>
      <c r="DU5" s="991"/>
      <c r="DV5" s="989" t="s">
        <v>380</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390</v>
      </c>
      <c r="C7" s="1045"/>
      <c r="D7" s="1045"/>
      <c r="E7" s="1045"/>
      <c r="F7" s="1045"/>
      <c r="G7" s="1045"/>
      <c r="H7" s="1045"/>
      <c r="I7" s="1045"/>
      <c r="J7" s="1045"/>
      <c r="K7" s="1045"/>
      <c r="L7" s="1045"/>
      <c r="M7" s="1045"/>
      <c r="N7" s="1045"/>
      <c r="O7" s="1045"/>
      <c r="P7" s="1046"/>
      <c r="Q7" s="1090">
        <v>113316</v>
      </c>
      <c r="R7" s="1091"/>
      <c r="S7" s="1091"/>
      <c r="T7" s="1091"/>
      <c r="U7" s="1091"/>
      <c r="V7" s="1091">
        <v>109527</v>
      </c>
      <c r="W7" s="1091"/>
      <c r="X7" s="1091"/>
      <c r="Y7" s="1091"/>
      <c r="Z7" s="1091"/>
      <c r="AA7" s="1091">
        <v>3789</v>
      </c>
      <c r="AB7" s="1091"/>
      <c r="AC7" s="1091"/>
      <c r="AD7" s="1091"/>
      <c r="AE7" s="1092"/>
      <c r="AF7" s="1093">
        <v>3002</v>
      </c>
      <c r="AG7" s="1094"/>
      <c r="AH7" s="1094"/>
      <c r="AI7" s="1094"/>
      <c r="AJ7" s="1095"/>
      <c r="AK7" s="1096">
        <v>1712</v>
      </c>
      <c r="AL7" s="1097"/>
      <c r="AM7" s="1097"/>
      <c r="AN7" s="1097"/>
      <c r="AO7" s="1097"/>
      <c r="AP7" s="1097">
        <v>101687</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603</v>
      </c>
      <c r="BT7" s="1088"/>
      <c r="BU7" s="1088"/>
      <c r="BV7" s="1088"/>
      <c r="BW7" s="1088"/>
      <c r="BX7" s="1088"/>
      <c r="BY7" s="1088"/>
      <c r="BZ7" s="1088"/>
      <c r="CA7" s="1088"/>
      <c r="CB7" s="1088"/>
      <c r="CC7" s="1088"/>
      <c r="CD7" s="1088"/>
      <c r="CE7" s="1088"/>
      <c r="CF7" s="1088"/>
      <c r="CG7" s="1100"/>
      <c r="CH7" s="1084">
        <v>1</v>
      </c>
      <c r="CI7" s="1085"/>
      <c r="CJ7" s="1085"/>
      <c r="CK7" s="1085"/>
      <c r="CL7" s="1086"/>
      <c r="CM7" s="1084">
        <v>51</v>
      </c>
      <c r="CN7" s="1085"/>
      <c r="CO7" s="1085"/>
      <c r="CP7" s="1085"/>
      <c r="CQ7" s="1086"/>
      <c r="CR7" s="1084">
        <v>5</v>
      </c>
      <c r="CS7" s="1085"/>
      <c r="CT7" s="1085"/>
      <c r="CU7" s="1085"/>
      <c r="CV7" s="1086"/>
      <c r="CW7" s="1084" t="s">
        <v>598</v>
      </c>
      <c r="CX7" s="1085"/>
      <c r="CY7" s="1085"/>
      <c r="CZ7" s="1085"/>
      <c r="DA7" s="1086"/>
      <c r="DB7" s="1084" t="s">
        <v>598</v>
      </c>
      <c r="DC7" s="1085"/>
      <c r="DD7" s="1085"/>
      <c r="DE7" s="1085"/>
      <c r="DF7" s="1086"/>
      <c r="DG7" s="1084" t="s">
        <v>598</v>
      </c>
      <c r="DH7" s="1085"/>
      <c r="DI7" s="1085"/>
      <c r="DJ7" s="1085"/>
      <c r="DK7" s="1086"/>
      <c r="DL7" s="1084" t="s">
        <v>598</v>
      </c>
      <c r="DM7" s="1085"/>
      <c r="DN7" s="1085"/>
      <c r="DO7" s="1085"/>
      <c r="DP7" s="1086"/>
      <c r="DQ7" s="1084" t="s">
        <v>598</v>
      </c>
      <c r="DR7" s="1085"/>
      <c r="DS7" s="1085"/>
      <c r="DT7" s="1085"/>
      <c r="DU7" s="1086"/>
      <c r="DV7" s="1087"/>
      <c r="DW7" s="1088"/>
      <c r="DX7" s="1088"/>
      <c r="DY7" s="1088"/>
      <c r="DZ7" s="1089"/>
      <c r="EA7" s="234"/>
    </row>
    <row r="8" spans="1:131" s="235" customFormat="1" ht="26.25" customHeight="1" x14ac:dyDescent="0.15">
      <c r="A8" s="238">
        <v>2</v>
      </c>
      <c r="B8" s="1030" t="s">
        <v>391</v>
      </c>
      <c r="C8" s="1031"/>
      <c r="D8" s="1031"/>
      <c r="E8" s="1031"/>
      <c r="F8" s="1031"/>
      <c r="G8" s="1031"/>
      <c r="H8" s="1031"/>
      <c r="I8" s="1031"/>
      <c r="J8" s="1031"/>
      <c r="K8" s="1031"/>
      <c r="L8" s="1031"/>
      <c r="M8" s="1031"/>
      <c r="N8" s="1031"/>
      <c r="O8" s="1031"/>
      <c r="P8" s="1032"/>
      <c r="Q8" s="1038">
        <v>34</v>
      </c>
      <c r="R8" s="1039"/>
      <c r="S8" s="1039"/>
      <c r="T8" s="1039"/>
      <c r="U8" s="1039"/>
      <c r="V8" s="1039">
        <v>5</v>
      </c>
      <c r="W8" s="1039"/>
      <c r="X8" s="1039"/>
      <c r="Y8" s="1039"/>
      <c r="Z8" s="1039"/>
      <c r="AA8" s="1039">
        <v>28</v>
      </c>
      <c r="AB8" s="1039"/>
      <c r="AC8" s="1039"/>
      <c r="AD8" s="1039"/>
      <c r="AE8" s="1040"/>
      <c r="AF8" s="1035">
        <v>11</v>
      </c>
      <c r="AG8" s="1036"/>
      <c r="AH8" s="1036"/>
      <c r="AI8" s="1036"/>
      <c r="AJ8" s="1037"/>
      <c r="AK8" s="1080" t="s">
        <v>598</v>
      </c>
      <c r="AL8" s="1081"/>
      <c r="AM8" s="1081"/>
      <c r="AN8" s="1081"/>
      <c r="AO8" s="1081"/>
      <c r="AP8" s="1081" t="s">
        <v>598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604</v>
      </c>
      <c r="BT8" s="1001"/>
      <c r="BU8" s="1001"/>
      <c r="BV8" s="1001"/>
      <c r="BW8" s="1001"/>
      <c r="BX8" s="1001"/>
      <c r="BY8" s="1001"/>
      <c r="BZ8" s="1001"/>
      <c r="CA8" s="1001"/>
      <c r="CB8" s="1001"/>
      <c r="CC8" s="1001"/>
      <c r="CD8" s="1001"/>
      <c r="CE8" s="1001"/>
      <c r="CF8" s="1001"/>
      <c r="CG8" s="1016"/>
      <c r="CH8" s="997">
        <v>1</v>
      </c>
      <c r="CI8" s="998"/>
      <c r="CJ8" s="998"/>
      <c r="CK8" s="998"/>
      <c r="CL8" s="999"/>
      <c r="CM8" s="997">
        <v>54</v>
      </c>
      <c r="CN8" s="998"/>
      <c r="CO8" s="998"/>
      <c r="CP8" s="998"/>
      <c r="CQ8" s="999"/>
      <c r="CR8" s="997">
        <v>1</v>
      </c>
      <c r="CS8" s="998"/>
      <c r="CT8" s="998"/>
      <c r="CU8" s="998"/>
      <c r="CV8" s="999"/>
      <c r="CW8" s="997">
        <v>1</v>
      </c>
      <c r="CX8" s="998"/>
      <c r="CY8" s="998"/>
      <c r="CZ8" s="998"/>
      <c r="DA8" s="999"/>
      <c r="DB8" s="997" t="s">
        <v>598</v>
      </c>
      <c r="DC8" s="998"/>
      <c r="DD8" s="998"/>
      <c r="DE8" s="998"/>
      <c r="DF8" s="999"/>
      <c r="DG8" s="997" t="s">
        <v>598</v>
      </c>
      <c r="DH8" s="998"/>
      <c r="DI8" s="998"/>
      <c r="DJ8" s="998"/>
      <c r="DK8" s="999"/>
      <c r="DL8" s="997" t="s">
        <v>598</v>
      </c>
      <c r="DM8" s="998"/>
      <c r="DN8" s="998"/>
      <c r="DO8" s="998"/>
      <c r="DP8" s="999"/>
      <c r="DQ8" s="997" t="s">
        <v>598</v>
      </c>
      <c r="DR8" s="998"/>
      <c r="DS8" s="998"/>
      <c r="DT8" s="998"/>
      <c r="DU8" s="999"/>
      <c r="DV8" s="1000"/>
      <c r="DW8" s="1001"/>
      <c r="DX8" s="1001"/>
      <c r="DY8" s="1001"/>
      <c r="DZ8" s="1002"/>
      <c r="EA8" s="234"/>
    </row>
    <row r="9" spans="1:131" s="235" customFormat="1" ht="26.25" customHeight="1" x14ac:dyDescent="0.15">
      <c r="A9" s="238">
        <v>3</v>
      </c>
      <c r="B9" s="1030" t="s">
        <v>392</v>
      </c>
      <c r="C9" s="1031"/>
      <c r="D9" s="1031"/>
      <c r="E9" s="1031"/>
      <c r="F9" s="1031"/>
      <c r="G9" s="1031"/>
      <c r="H9" s="1031"/>
      <c r="I9" s="1031"/>
      <c r="J9" s="1031"/>
      <c r="K9" s="1031"/>
      <c r="L9" s="1031"/>
      <c r="M9" s="1031"/>
      <c r="N9" s="1031"/>
      <c r="O9" s="1031"/>
      <c r="P9" s="1032"/>
      <c r="Q9" s="1038">
        <v>489</v>
      </c>
      <c r="R9" s="1039"/>
      <c r="S9" s="1039"/>
      <c r="T9" s="1039"/>
      <c r="U9" s="1039"/>
      <c r="V9" s="1039">
        <v>489</v>
      </c>
      <c r="W9" s="1039"/>
      <c r="X9" s="1039"/>
      <c r="Y9" s="1039"/>
      <c r="Z9" s="1039"/>
      <c r="AA9" s="1039" t="s">
        <v>598</v>
      </c>
      <c r="AB9" s="1039"/>
      <c r="AC9" s="1039"/>
      <c r="AD9" s="1039"/>
      <c r="AE9" s="1040"/>
      <c r="AF9" s="1035" t="s">
        <v>393</v>
      </c>
      <c r="AG9" s="1036"/>
      <c r="AH9" s="1036"/>
      <c r="AI9" s="1036"/>
      <c r="AJ9" s="1037"/>
      <c r="AK9" s="1080" t="s">
        <v>598</v>
      </c>
      <c r="AL9" s="1081"/>
      <c r="AM9" s="1081"/>
      <c r="AN9" s="1081"/>
      <c r="AO9" s="1081"/>
      <c r="AP9" s="1081" t="s">
        <v>598</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t="s">
        <v>605</v>
      </c>
      <c r="BT9" s="1001"/>
      <c r="BU9" s="1001"/>
      <c r="BV9" s="1001"/>
      <c r="BW9" s="1001"/>
      <c r="BX9" s="1001"/>
      <c r="BY9" s="1001"/>
      <c r="BZ9" s="1001"/>
      <c r="CA9" s="1001"/>
      <c r="CB9" s="1001"/>
      <c r="CC9" s="1001"/>
      <c r="CD9" s="1001"/>
      <c r="CE9" s="1001"/>
      <c r="CF9" s="1001"/>
      <c r="CG9" s="1016"/>
      <c r="CH9" s="997">
        <v>-1</v>
      </c>
      <c r="CI9" s="998"/>
      <c r="CJ9" s="998"/>
      <c r="CK9" s="998"/>
      <c r="CL9" s="999"/>
      <c r="CM9" s="997">
        <v>67</v>
      </c>
      <c r="CN9" s="998"/>
      <c r="CO9" s="998"/>
      <c r="CP9" s="998"/>
      <c r="CQ9" s="999"/>
      <c r="CR9" s="997">
        <v>18</v>
      </c>
      <c r="CS9" s="998"/>
      <c r="CT9" s="998"/>
      <c r="CU9" s="998"/>
      <c r="CV9" s="999"/>
      <c r="CW9" s="997">
        <v>0</v>
      </c>
      <c r="CX9" s="998"/>
      <c r="CY9" s="998"/>
      <c r="CZ9" s="998"/>
      <c r="DA9" s="999"/>
      <c r="DB9" s="997" t="s">
        <v>598</v>
      </c>
      <c r="DC9" s="998"/>
      <c r="DD9" s="998"/>
      <c r="DE9" s="998"/>
      <c r="DF9" s="999"/>
      <c r="DG9" s="997" t="s">
        <v>598</v>
      </c>
      <c r="DH9" s="998"/>
      <c r="DI9" s="998"/>
      <c r="DJ9" s="998"/>
      <c r="DK9" s="999"/>
      <c r="DL9" s="997" t="s">
        <v>598</v>
      </c>
      <c r="DM9" s="998"/>
      <c r="DN9" s="998"/>
      <c r="DO9" s="998"/>
      <c r="DP9" s="999"/>
      <c r="DQ9" s="997" t="s">
        <v>598</v>
      </c>
      <c r="DR9" s="998"/>
      <c r="DS9" s="998"/>
      <c r="DT9" s="998"/>
      <c r="DU9" s="999"/>
      <c r="DV9" s="1000"/>
      <c r="DW9" s="1001"/>
      <c r="DX9" s="1001"/>
      <c r="DY9" s="1001"/>
      <c r="DZ9" s="1002"/>
      <c r="EA9" s="234"/>
    </row>
    <row r="10" spans="1:131" s="235" customFormat="1" ht="26.25" customHeight="1" x14ac:dyDescent="0.15">
      <c r="A10" s="238">
        <v>4</v>
      </c>
      <c r="B10" s="1030" t="s">
        <v>394</v>
      </c>
      <c r="C10" s="1031"/>
      <c r="D10" s="1031"/>
      <c r="E10" s="1031"/>
      <c r="F10" s="1031"/>
      <c r="G10" s="1031"/>
      <c r="H10" s="1031"/>
      <c r="I10" s="1031"/>
      <c r="J10" s="1031"/>
      <c r="K10" s="1031"/>
      <c r="L10" s="1031"/>
      <c r="M10" s="1031"/>
      <c r="N10" s="1031"/>
      <c r="O10" s="1031"/>
      <c r="P10" s="1032"/>
      <c r="Q10" s="1038">
        <v>3</v>
      </c>
      <c r="R10" s="1039"/>
      <c r="S10" s="1039"/>
      <c r="T10" s="1039"/>
      <c r="U10" s="1039"/>
      <c r="V10" s="1039">
        <v>1</v>
      </c>
      <c r="W10" s="1039"/>
      <c r="X10" s="1039"/>
      <c r="Y10" s="1039"/>
      <c r="Z10" s="1039"/>
      <c r="AA10" s="1039">
        <v>2</v>
      </c>
      <c r="AB10" s="1039"/>
      <c r="AC10" s="1039"/>
      <c r="AD10" s="1039"/>
      <c r="AE10" s="1040"/>
      <c r="AF10" s="1035">
        <v>2</v>
      </c>
      <c r="AG10" s="1036"/>
      <c r="AH10" s="1036"/>
      <c r="AI10" s="1036"/>
      <c r="AJ10" s="1037"/>
      <c r="AK10" s="1080" t="s">
        <v>598</v>
      </c>
      <c r="AL10" s="1081"/>
      <c r="AM10" s="1081"/>
      <c r="AN10" s="1081"/>
      <c r="AO10" s="1081"/>
      <c r="AP10" s="1081" t="s">
        <v>598</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t="s">
        <v>606</v>
      </c>
      <c r="BT10" s="1001"/>
      <c r="BU10" s="1001"/>
      <c r="BV10" s="1001"/>
      <c r="BW10" s="1001"/>
      <c r="BX10" s="1001"/>
      <c r="BY10" s="1001"/>
      <c r="BZ10" s="1001"/>
      <c r="CA10" s="1001"/>
      <c r="CB10" s="1001"/>
      <c r="CC10" s="1001"/>
      <c r="CD10" s="1001"/>
      <c r="CE10" s="1001"/>
      <c r="CF10" s="1001"/>
      <c r="CG10" s="1016"/>
      <c r="CH10" s="997">
        <v>-288</v>
      </c>
      <c r="CI10" s="998"/>
      <c r="CJ10" s="998"/>
      <c r="CK10" s="998"/>
      <c r="CL10" s="999"/>
      <c r="CM10" s="997">
        <v>-1907</v>
      </c>
      <c r="CN10" s="998"/>
      <c r="CO10" s="998"/>
      <c r="CP10" s="998"/>
      <c r="CQ10" s="999"/>
      <c r="CR10" s="997">
        <v>650</v>
      </c>
      <c r="CS10" s="998"/>
      <c r="CT10" s="998"/>
      <c r="CU10" s="998"/>
      <c r="CV10" s="999"/>
      <c r="CW10" s="997">
        <v>2</v>
      </c>
      <c r="CX10" s="998"/>
      <c r="CY10" s="998"/>
      <c r="CZ10" s="998"/>
      <c r="DA10" s="999"/>
      <c r="DB10" s="997">
        <v>2113</v>
      </c>
      <c r="DC10" s="998"/>
      <c r="DD10" s="998"/>
      <c r="DE10" s="998"/>
      <c r="DF10" s="999"/>
      <c r="DG10" s="997" t="s">
        <v>598</v>
      </c>
      <c r="DH10" s="998"/>
      <c r="DI10" s="998"/>
      <c r="DJ10" s="998"/>
      <c r="DK10" s="999"/>
      <c r="DL10" s="997" t="s">
        <v>598</v>
      </c>
      <c r="DM10" s="998"/>
      <c r="DN10" s="998"/>
      <c r="DO10" s="998"/>
      <c r="DP10" s="999"/>
      <c r="DQ10" s="997" t="s">
        <v>598</v>
      </c>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t="s">
        <v>607</v>
      </c>
      <c r="BT11" s="1001"/>
      <c r="BU11" s="1001"/>
      <c r="BV11" s="1001"/>
      <c r="BW11" s="1001"/>
      <c r="BX11" s="1001"/>
      <c r="BY11" s="1001"/>
      <c r="BZ11" s="1001"/>
      <c r="CA11" s="1001"/>
      <c r="CB11" s="1001"/>
      <c r="CC11" s="1001"/>
      <c r="CD11" s="1001"/>
      <c r="CE11" s="1001"/>
      <c r="CF11" s="1001"/>
      <c r="CG11" s="1016"/>
      <c r="CH11" s="997">
        <v>0</v>
      </c>
      <c r="CI11" s="998"/>
      <c r="CJ11" s="998"/>
      <c r="CK11" s="998"/>
      <c r="CL11" s="999"/>
      <c r="CM11" s="997">
        <v>48</v>
      </c>
      <c r="CN11" s="998"/>
      <c r="CO11" s="998"/>
      <c r="CP11" s="998"/>
      <c r="CQ11" s="999"/>
      <c r="CR11" s="997">
        <v>5</v>
      </c>
      <c r="CS11" s="998"/>
      <c r="CT11" s="998"/>
      <c r="CU11" s="998"/>
      <c r="CV11" s="999"/>
      <c r="CW11" s="997" t="s">
        <v>598</v>
      </c>
      <c r="CX11" s="998"/>
      <c r="CY11" s="998"/>
      <c r="CZ11" s="998"/>
      <c r="DA11" s="999"/>
      <c r="DB11" s="997" t="s">
        <v>598</v>
      </c>
      <c r="DC11" s="998"/>
      <c r="DD11" s="998"/>
      <c r="DE11" s="998"/>
      <c r="DF11" s="999"/>
      <c r="DG11" s="997">
        <v>487</v>
      </c>
      <c r="DH11" s="998"/>
      <c r="DI11" s="998"/>
      <c r="DJ11" s="998"/>
      <c r="DK11" s="999"/>
      <c r="DL11" s="997" t="s">
        <v>598</v>
      </c>
      <c r="DM11" s="998"/>
      <c r="DN11" s="998"/>
      <c r="DO11" s="998"/>
      <c r="DP11" s="999"/>
      <c r="DQ11" s="997">
        <v>179</v>
      </c>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v>113807</v>
      </c>
      <c r="R23" s="1061"/>
      <c r="S23" s="1061"/>
      <c r="T23" s="1061"/>
      <c r="U23" s="1061"/>
      <c r="V23" s="1061">
        <v>110005</v>
      </c>
      <c r="W23" s="1061"/>
      <c r="X23" s="1061"/>
      <c r="Y23" s="1061"/>
      <c r="Z23" s="1061"/>
      <c r="AA23" s="1061">
        <v>3802</v>
      </c>
      <c r="AB23" s="1061"/>
      <c r="AC23" s="1061"/>
      <c r="AD23" s="1061"/>
      <c r="AE23" s="1068"/>
      <c r="AF23" s="1069">
        <v>3015</v>
      </c>
      <c r="AG23" s="1061"/>
      <c r="AH23" s="1061"/>
      <c r="AI23" s="1061"/>
      <c r="AJ23" s="1070"/>
      <c r="AK23" s="1071"/>
      <c r="AL23" s="1072"/>
      <c r="AM23" s="1072"/>
      <c r="AN23" s="1072"/>
      <c r="AO23" s="1072"/>
      <c r="AP23" s="1061">
        <v>101687</v>
      </c>
      <c r="AQ23" s="1061"/>
      <c r="AR23" s="1061"/>
      <c r="AS23" s="1061"/>
      <c r="AT23" s="1061"/>
      <c r="AU23" s="1062"/>
      <c r="AV23" s="1062"/>
      <c r="AW23" s="1062"/>
      <c r="AX23" s="1062"/>
      <c r="AY23" s="1063"/>
      <c r="AZ23" s="1064" t="s">
        <v>128</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373</v>
      </c>
      <c r="B26" s="1004"/>
      <c r="C26" s="1004"/>
      <c r="D26" s="1004"/>
      <c r="E26" s="1004"/>
      <c r="F26" s="1004"/>
      <c r="G26" s="1004"/>
      <c r="H26" s="1004"/>
      <c r="I26" s="1004"/>
      <c r="J26" s="1004"/>
      <c r="K26" s="1004"/>
      <c r="L26" s="1004"/>
      <c r="M26" s="1004"/>
      <c r="N26" s="1004"/>
      <c r="O26" s="1004"/>
      <c r="P26" s="1005"/>
      <c r="Q26" s="989" t="s">
        <v>400</v>
      </c>
      <c r="R26" s="990"/>
      <c r="S26" s="990"/>
      <c r="T26" s="990"/>
      <c r="U26" s="991"/>
      <c r="V26" s="989" t="s">
        <v>401</v>
      </c>
      <c r="W26" s="990"/>
      <c r="X26" s="990"/>
      <c r="Y26" s="990"/>
      <c r="Z26" s="991"/>
      <c r="AA26" s="989" t="s">
        <v>402</v>
      </c>
      <c r="AB26" s="990"/>
      <c r="AC26" s="990"/>
      <c r="AD26" s="990"/>
      <c r="AE26" s="990"/>
      <c r="AF26" s="1055" t="s">
        <v>403</v>
      </c>
      <c r="AG26" s="1010"/>
      <c r="AH26" s="1010"/>
      <c r="AI26" s="1010"/>
      <c r="AJ26" s="1056"/>
      <c r="AK26" s="990" t="s">
        <v>404</v>
      </c>
      <c r="AL26" s="990"/>
      <c r="AM26" s="990"/>
      <c r="AN26" s="990"/>
      <c r="AO26" s="991"/>
      <c r="AP26" s="989" t="s">
        <v>405</v>
      </c>
      <c r="AQ26" s="990"/>
      <c r="AR26" s="990"/>
      <c r="AS26" s="990"/>
      <c r="AT26" s="991"/>
      <c r="AU26" s="989" t="s">
        <v>406</v>
      </c>
      <c r="AV26" s="990"/>
      <c r="AW26" s="990"/>
      <c r="AX26" s="990"/>
      <c r="AY26" s="991"/>
      <c r="AZ26" s="989" t="s">
        <v>407</v>
      </c>
      <c r="BA26" s="990"/>
      <c r="BB26" s="990"/>
      <c r="BC26" s="990"/>
      <c r="BD26" s="991"/>
      <c r="BE26" s="989" t="s">
        <v>380</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408</v>
      </c>
      <c r="C28" s="1045"/>
      <c r="D28" s="1045"/>
      <c r="E28" s="1045"/>
      <c r="F28" s="1045"/>
      <c r="G28" s="1045"/>
      <c r="H28" s="1045"/>
      <c r="I28" s="1045"/>
      <c r="J28" s="1045"/>
      <c r="K28" s="1045"/>
      <c r="L28" s="1045"/>
      <c r="M28" s="1045"/>
      <c r="N28" s="1045"/>
      <c r="O28" s="1045"/>
      <c r="P28" s="1046"/>
      <c r="Q28" s="1047">
        <v>24513</v>
      </c>
      <c r="R28" s="1048"/>
      <c r="S28" s="1048"/>
      <c r="T28" s="1048"/>
      <c r="U28" s="1048"/>
      <c r="V28" s="1048">
        <v>23994</v>
      </c>
      <c r="W28" s="1048"/>
      <c r="X28" s="1048"/>
      <c r="Y28" s="1048"/>
      <c r="Z28" s="1048"/>
      <c r="AA28" s="1048">
        <v>518</v>
      </c>
      <c r="AB28" s="1048"/>
      <c r="AC28" s="1048"/>
      <c r="AD28" s="1048"/>
      <c r="AE28" s="1049"/>
      <c r="AF28" s="1050">
        <v>518</v>
      </c>
      <c r="AG28" s="1048"/>
      <c r="AH28" s="1048"/>
      <c r="AI28" s="1048"/>
      <c r="AJ28" s="1051"/>
      <c r="AK28" s="1052">
        <v>2628</v>
      </c>
      <c r="AL28" s="1053"/>
      <c r="AM28" s="1053"/>
      <c r="AN28" s="1053"/>
      <c r="AO28" s="1053"/>
      <c r="AP28" s="1053" t="s">
        <v>598</v>
      </c>
      <c r="AQ28" s="1053"/>
      <c r="AR28" s="1053"/>
      <c r="AS28" s="1053"/>
      <c r="AT28" s="1053"/>
      <c r="AU28" s="1053" t="s">
        <v>598</v>
      </c>
      <c r="AV28" s="1053"/>
      <c r="AW28" s="1053"/>
      <c r="AX28" s="1053"/>
      <c r="AY28" s="1053"/>
      <c r="AZ28" s="1054" t="s">
        <v>598</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27726</v>
      </c>
      <c r="R29" s="1039"/>
      <c r="S29" s="1039"/>
      <c r="T29" s="1039"/>
      <c r="U29" s="1039"/>
      <c r="V29" s="1039">
        <v>26267</v>
      </c>
      <c r="W29" s="1039"/>
      <c r="X29" s="1039"/>
      <c r="Y29" s="1039"/>
      <c r="Z29" s="1039"/>
      <c r="AA29" s="1039">
        <v>1458</v>
      </c>
      <c r="AB29" s="1039"/>
      <c r="AC29" s="1039"/>
      <c r="AD29" s="1039"/>
      <c r="AE29" s="1040"/>
      <c r="AF29" s="1035">
        <v>1458</v>
      </c>
      <c r="AG29" s="1036"/>
      <c r="AH29" s="1036"/>
      <c r="AI29" s="1036"/>
      <c r="AJ29" s="1037"/>
      <c r="AK29" s="980">
        <v>3995</v>
      </c>
      <c r="AL29" s="971"/>
      <c r="AM29" s="971"/>
      <c r="AN29" s="971"/>
      <c r="AO29" s="971"/>
      <c r="AP29" s="971" t="s">
        <v>598</v>
      </c>
      <c r="AQ29" s="971"/>
      <c r="AR29" s="971"/>
      <c r="AS29" s="971"/>
      <c r="AT29" s="971"/>
      <c r="AU29" s="971" t="s">
        <v>598</v>
      </c>
      <c r="AV29" s="971"/>
      <c r="AW29" s="971"/>
      <c r="AX29" s="971"/>
      <c r="AY29" s="971"/>
      <c r="AZ29" s="1041" t="s">
        <v>598</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4262</v>
      </c>
      <c r="R30" s="1039"/>
      <c r="S30" s="1039"/>
      <c r="T30" s="1039"/>
      <c r="U30" s="1039"/>
      <c r="V30" s="1039">
        <v>4086</v>
      </c>
      <c r="W30" s="1039"/>
      <c r="X30" s="1039"/>
      <c r="Y30" s="1039"/>
      <c r="Z30" s="1039"/>
      <c r="AA30" s="1039">
        <v>175</v>
      </c>
      <c r="AB30" s="1039"/>
      <c r="AC30" s="1039"/>
      <c r="AD30" s="1039"/>
      <c r="AE30" s="1040"/>
      <c r="AF30" s="1035">
        <v>175</v>
      </c>
      <c r="AG30" s="1036"/>
      <c r="AH30" s="1036"/>
      <c r="AI30" s="1036"/>
      <c r="AJ30" s="1037"/>
      <c r="AK30" s="980">
        <v>944</v>
      </c>
      <c r="AL30" s="971"/>
      <c r="AM30" s="971"/>
      <c r="AN30" s="971"/>
      <c r="AO30" s="971"/>
      <c r="AP30" s="971" t="s">
        <v>598</v>
      </c>
      <c r="AQ30" s="971"/>
      <c r="AR30" s="971"/>
      <c r="AS30" s="971"/>
      <c r="AT30" s="971"/>
      <c r="AU30" s="971" t="s">
        <v>598</v>
      </c>
      <c r="AV30" s="971"/>
      <c r="AW30" s="971"/>
      <c r="AX30" s="971"/>
      <c r="AY30" s="971"/>
      <c r="AZ30" s="1041" t="s">
        <v>598</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511</v>
      </c>
      <c r="R31" s="1039"/>
      <c r="S31" s="1039"/>
      <c r="T31" s="1039"/>
      <c r="U31" s="1039"/>
      <c r="V31" s="1039">
        <v>487</v>
      </c>
      <c r="W31" s="1039"/>
      <c r="X31" s="1039"/>
      <c r="Y31" s="1039"/>
      <c r="Z31" s="1039"/>
      <c r="AA31" s="1039">
        <v>25</v>
      </c>
      <c r="AB31" s="1039"/>
      <c r="AC31" s="1039"/>
      <c r="AD31" s="1039"/>
      <c r="AE31" s="1040"/>
      <c r="AF31" s="1035">
        <v>744</v>
      </c>
      <c r="AG31" s="1036"/>
      <c r="AH31" s="1036"/>
      <c r="AI31" s="1036"/>
      <c r="AJ31" s="1037"/>
      <c r="AK31" s="980">
        <v>143</v>
      </c>
      <c r="AL31" s="971"/>
      <c r="AM31" s="971"/>
      <c r="AN31" s="971"/>
      <c r="AO31" s="971"/>
      <c r="AP31" s="971">
        <v>79</v>
      </c>
      <c r="AQ31" s="971"/>
      <c r="AR31" s="971"/>
      <c r="AS31" s="971"/>
      <c r="AT31" s="971"/>
      <c r="AU31" s="971">
        <v>48</v>
      </c>
      <c r="AV31" s="971"/>
      <c r="AW31" s="971"/>
      <c r="AX31" s="971"/>
      <c r="AY31" s="971"/>
      <c r="AZ31" s="1041" t="s">
        <v>598</v>
      </c>
      <c r="BA31" s="1041"/>
      <c r="BB31" s="1041"/>
      <c r="BC31" s="1041"/>
      <c r="BD31" s="1041"/>
      <c r="BE31" s="972" t="s">
        <v>412</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213</v>
      </c>
      <c r="R32" s="1039"/>
      <c r="S32" s="1039"/>
      <c r="T32" s="1039"/>
      <c r="U32" s="1039"/>
      <c r="V32" s="1039">
        <v>175</v>
      </c>
      <c r="W32" s="1039"/>
      <c r="X32" s="1039"/>
      <c r="Y32" s="1039"/>
      <c r="Z32" s="1039"/>
      <c r="AA32" s="1039">
        <v>38</v>
      </c>
      <c r="AB32" s="1039"/>
      <c r="AC32" s="1039"/>
      <c r="AD32" s="1039"/>
      <c r="AE32" s="1040"/>
      <c r="AF32" s="1035" t="s">
        <v>414</v>
      </c>
      <c r="AG32" s="1036"/>
      <c r="AH32" s="1036"/>
      <c r="AI32" s="1036"/>
      <c r="AJ32" s="1037"/>
      <c r="AK32" s="980">
        <v>148</v>
      </c>
      <c r="AL32" s="971"/>
      <c r="AM32" s="971"/>
      <c r="AN32" s="971"/>
      <c r="AO32" s="971"/>
      <c r="AP32" s="971">
        <v>1</v>
      </c>
      <c r="AQ32" s="971"/>
      <c r="AR32" s="971"/>
      <c r="AS32" s="971"/>
      <c r="AT32" s="971"/>
      <c r="AU32" s="971" t="s">
        <v>598</v>
      </c>
      <c r="AV32" s="971"/>
      <c r="AW32" s="971"/>
      <c r="AX32" s="971"/>
      <c r="AY32" s="971"/>
      <c r="AZ32" s="1041" t="s">
        <v>598</v>
      </c>
      <c r="BA32" s="1041"/>
      <c r="BB32" s="1041"/>
      <c r="BC32" s="1041"/>
      <c r="BD32" s="1041"/>
      <c r="BE32" s="972" t="s">
        <v>415</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416</v>
      </c>
      <c r="C33" s="1031"/>
      <c r="D33" s="1031"/>
      <c r="E33" s="1031"/>
      <c r="F33" s="1031"/>
      <c r="G33" s="1031"/>
      <c r="H33" s="1031"/>
      <c r="I33" s="1031"/>
      <c r="J33" s="1031"/>
      <c r="K33" s="1031"/>
      <c r="L33" s="1031"/>
      <c r="M33" s="1031"/>
      <c r="N33" s="1031"/>
      <c r="O33" s="1031"/>
      <c r="P33" s="1032"/>
      <c r="Q33" s="1038">
        <v>4921</v>
      </c>
      <c r="R33" s="1039"/>
      <c r="S33" s="1039"/>
      <c r="T33" s="1039"/>
      <c r="U33" s="1039"/>
      <c r="V33" s="1039">
        <v>4280</v>
      </c>
      <c r="W33" s="1039"/>
      <c r="X33" s="1039"/>
      <c r="Y33" s="1039"/>
      <c r="Z33" s="1039"/>
      <c r="AA33" s="1039">
        <v>641</v>
      </c>
      <c r="AB33" s="1039"/>
      <c r="AC33" s="1039"/>
      <c r="AD33" s="1039"/>
      <c r="AE33" s="1040"/>
      <c r="AF33" s="1035">
        <v>5737</v>
      </c>
      <c r="AG33" s="1036"/>
      <c r="AH33" s="1036"/>
      <c r="AI33" s="1036"/>
      <c r="AJ33" s="1037"/>
      <c r="AK33" s="980">
        <v>267</v>
      </c>
      <c r="AL33" s="971"/>
      <c r="AM33" s="971"/>
      <c r="AN33" s="971"/>
      <c r="AO33" s="971"/>
      <c r="AP33" s="971">
        <v>16316</v>
      </c>
      <c r="AQ33" s="971"/>
      <c r="AR33" s="971"/>
      <c r="AS33" s="971"/>
      <c r="AT33" s="971"/>
      <c r="AU33" s="971">
        <v>506</v>
      </c>
      <c r="AV33" s="971"/>
      <c r="AW33" s="971"/>
      <c r="AX33" s="971"/>
      <c r="AY33" s="971"/>
      <c r="AZ33" s="1041" t="s">
        <v>598</v>
      </c>
      <c r="BA33" s="1041"/>
      <c r="BB33" s="1041"/>
      <c r="BC33" s="1041"/>
      <c r="BD33" s="1041"/>
      <c r="BE33" s="972" t="s">
        <v>417</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t="s">
        <v>418</v>
      </c>
      <c r="C34" s="1031"/>
      <c r="D34" s="1031"/>
      <c r="E34" s="1031"/>
      <c r="F34" s="1031"/>
      <c r="G34" s="1031"/>
      <c r="H34" s="1031"/>
      <c r="I34" s="1031"/>
      <c r="J34" s="1031"/>
      <c r="K34" s="1031"/>
      <c r="L34" s="1031"/>
      <c r="M34" s="1031"/>
      <c r="N34" s="1031"/>
      <c r="O34" s="1031"/>
      <c r="P34" s="1032"/>
      <c r="Q34" s="1038">
        <v>4181</v>
      </c>
      <c r="R34" s="1039"/>
      <c r="S34" s="1039"/>
      <c r="T34" s="1039"/>
      <c r="U34" s="1039"/>
      <c r="V34" s="1039">
        <v>4307</v>
      </c>
      <c r="W34" s="1039"/>
      <c r="X34" s="1039"/>
      <c r="Y34" s="1039"/>
      <c r="Z34" s="1039"/>
      <c r="AA34" s="1039">
        <v>-126</v>
      </c>
      <c r="AB34" s="1039"/>
      <c r="AC34" s="1039"/>
      <c r="AD34" s="1039"/>
      <c r="AE34" s="1040"/>
      <c r="AF34" s="1035">
        <v>591</v>
      </c>
      <c r="AG34" s="1036"/>
      <c r="AH34" s="1036"/>
      <c r="AI34" s="1036"/>
      <c r="AJ34" s="1037"/>
      <c r="AK34" s="980">
        <v>1734</v>
      </c>
      <c r="AL34" s="971"/>
      <c r="AM34" s="971"/>
      <c r="AN34" s="971"/>
      <c r="AO34" s="971"/>
      <c r="AP34" s="971">
        <v>31389</v>
      </c>
      <c r="AQ34" s="971"/>
      <c r="AR34" s="971"/>
      <c r="AS34" s="971"/>
      <c r="AT34" s="971"/>
      <c r="AU34" s="971">
        <v>20151</v>
      </c>
      <c r="AV34" s="971"/>
      <c r="AW34" s="971"/>
      <c r="AX34" s="971"/>
      <c r="AY34" s="971"/>
      <c r="AZ34" s="1041" t="s">
        <v>598</v>
      </c>
      <c r="BA34" s="1041"/>
      <c r="BB34" s="1041"/>
      <c r="BC34" s="1041"/>
      <c r="BD34" s="1041"/>
      <c r="BE34" s="972" t="s">
        <v>419</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t="s">
        <v>420</v>
      </c>
      <c r="C35" s="1031"/>
      <c r="D35" s="1031"/>
      <c r="E35" s="1031"/>
      <c r="F35" s="1031"/>
      <c r="G35" s="1031"/>
      <c r="H35" s="1031"/>
      <c r="I35" s="1031"/>
      <c r="J35" s="1031"/>
      <c r="K35" s="1031"/>
      <c r="L35" s="1031"/>
      <c r="M35" s="1031"/>
      <c r="N35" s="1031"/>
      <c r="O35" s="1031"/>
      <c r="P35" s="1032"/>
      <c r="Q35" s="1038">
        <v>578</v>
      </c>
      <c r="R35" s="1039"/>
      <c r="S35" s="1039"/>
      <c r="T35" s="1039"/>
      <c r="U35" s="1039"/>
      <c r="V35" s="1039">
        <v>540</v>
      </c>
      <c r="W35" s="1039"/>
      <c r="X35" s="1039"/>
      <c r="Y35" s="1039"/>
      <c r="Z35" s="1039"/>
      <c r="AA35" s="1039">
        <v>38</v>
      </c>
      <c r="AB35" s="1039"/>
      <c r="AC35" s="1039"/>
      <c r="AD35" s="1039"/>
      <c r="AE35" s="1040"/>
      <c r="AF35" s="1035">
        <v>210</v>
      </c>
      <c r="AG35" s="1036"/>
      <c r="AH35" s="1036"/>
      <c r="AI35" s="1036"/>
      <c r="AJ35" s="1037"/>
      <c r="AK35" s="980">
        <v>448</v>
      </c>
      <c r="AL35" s="971"/>
      <c r="AM35" s="971"/>
      <c r="AN35" s="971"/>
      <c r="AO35" s="971"/>
      <c r="AP35" s="971">
        <v>15</v>
      </c>
      <c r="AQ35" s="971"/>
      <c r="AR35" s="971"/>
      <c r="AS35" s="971"/>
      <c r="AT35" s="971"/>
      <c r="AU35" s="971">
        <v>7</v>
      </c>
      <c r="AV35" s="971"/>
      <c r="AW35" s="971"/>
      <c r="AX35" s="971"/>
      <c r="AY35" s="971"/>
      <c r="AZ35" s="1041" t="s">
        <v>598</v>
      </c>
      <c r="BA35" s="1041"/>
      <c r="BB35" s="1041"/>
      <c r="BC35" s="1041"/>
      <c r="BD35" s="1041"/>
      <c r="BE35" s="972" t="s">
        <v>415</v>
      </c>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t="s">
        <v>421</v>
      </c>
      <c r="C36" s="1031"/>
      <c r="D36" s="1031"/>
      <c r="E36" s="1031"/>
      <c r="F36" s="1031"/>
      <c r="G36" s="1031"/>
      <c r="H36" s="1031"/>
      <c r="I36" s="1031"/>
      <c r="J36" s="1031"/>
      <c r="K36" s="1031"/>
      <c r="L36" s="1031"/>
      <c r="M36" s="1031"/>
      <c r="N36" s="1031"/>
      <c r="O36" s="1031"/>
      <c r="P36" s="1032"/>
      <c r="Q36" s="1038">
        <v>12153</v>
      </c>
      <c r="R36" s="1039"/>
      <c r="S36" s="1039"/>
      <c r="T36" s="1039"/>
      <c r="U36" s="1039"/>
      <c r="V36" s="1039">
        <v>11224</v>
      </c>
      <c r="W36" s="1039"/>
      <c r="X36" s="1039"/>
      <c r="Y36" s="1039"/>
      <c r="Z36" s="1039"/>
      <c r="AA36" s="1039">
        <v>929</v>
      </c>
      <c r="AB36" s="1039"/>
      <c r="AC36" s="1039"/>
      <c r="AD36" s="1039"/>
      <c r="AE36" s="1040"/>
      <c r="AF36" s="1035">
        <v>3407</v>
      </c>
      <c r="AG36" s="1036"/>
      <c r="AH36" s="1036"/>
      <c r="AI36" s="1036"/>
      <c r="AJ36" s="1037"/>
      <c r="AK36" s="980">
        <v>1610</v>
      </c>
      <c r="AL36" s="971"/>
      <c r="AM36" s="971"/>
      <c r="AN36" s="971"/>
      <c r="AO36" s="971"/>
      <c r="AP36" s="971">
        <v>10861</v>
      </c>
      <c r="AQ36" s="971"/>
      <c r="AR36" s="971"/>
      <c r="AS36" s="971"/>
      <c r="AT36" s="971"/>
      <c r="AU36" s="971">
        <v>6897</v>
      </c>
      <c r="AV36" s="971"/>
      <c r="AW36" s="971"/>
      <c r="AX36" s="971"/>
      <c r="AY36" s="971"/>
      <c r="AZ36" s="1041" t="s">
        <v>598</v>
      </c>
      <c r="BA36" s="1041"/>
      <c r="BB36" s="1041"/>
      <c r="BC36" s="1041"/>
      <c r="BD36" s="1041"/>
      <c r="BE36" s="972" t="s">
        <v>417</v>
      </c>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t="s">
        <v>422</v>
      </c>
      <c r="C37" s="1031"/>
      <c r="D37" s="1031"/>
      <c r="E37" s="1031"/>
      <c r="F37" s="1031"/>
      <c r="G37" s="1031"/>
      <c r="H37" s="1031"/>
      <c r="I37" s="1031"/>
      <c r="J37" s="1031"/>
      <c r="K37" s="1031"/>
      <c r="L37" s="1031"/>
      <c r="M37" s="1031"/>
      <c r="N37" s="1031"/>
      <c r="O37" s="1031"/>
      <c r="P37" s="1032"/>
      <c r="Q37" s="1038">
        <v>170272</v>
      </c>
      <c r="R37" s="1039"/>
      <c r="S37" s="1039"/>
      <c r="T37" s="1039"/>
      <c r="U37" s="1039"/>
      <c r="V37" s="1039">
        <v>170272</v>
      </c>
      <c r="W37" s="1039"/>
      <c r="X37" s="1039"/>
      <c r="Y37" s="1039"/>
      <c r="Z37" s="1039"/>
      <c r="AA37" s="1039" t="s">
        <v>598</v>
      </c>
      <c r="AB37" s="1039"/>
      <c r="AC37" s="1039"/>
      <c r="AD37" s="1039"/>
      <c r="AE37" s="1040"/>
      <c r="AF37" s="1035" t="s">
        <v>128</v>
      </c>
      <c r="AG37" s="1036"/>
      <c r="AH37" s="1036"/>
      <c r="AI37" s="1036"/>
      <c r="AJ37" s="1037"/>
      <c r="AK37" s="980">
        <v>80</v>
      </c>
      <c r="AL37" s="971"/>
      <c r="AM37" s="971"/>
      <c r="AN37" s="971"/>
      <c r="AO37" s="971"/>
      <c r="AP37" s="971">
        <v>311</v>
      </c>
      <c r="AQ37" s="971"/>
      <c r="AR37" s="971"/>
      <c r="AS37" s="971"/>
      <c r="AT37" s="971"/>
      <c r="AU37" s="971">
        <v>311</v>
      </c>
      <c r="AV37" s="971"/>
      <c r="AW37" s="971"/>
      <c r="AX37" s="971"/>
      <c r="AY37" s="971"/>
      <c r="AZ37" s="1041" t="s">
        <v>598</v>
      </c>
      <c r="BA37" s="1041"/>
      <c r="BB37" s="1041"/>
      <c r="BC37" s="1041"/>
      <c r="BD37" s="1041"/>
      <c r="BE37" s="972" t="s">
        <v>423</v>
      </c>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424</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396</v>
      </c>
      <c r="B63" s="937" t="s">
        <v>425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12841</v>
      </c>
      <c r="AG63" s="959"/>
      <c r="AH63" s="959"/>
      <c r="AI63" s="959"/>
      <c r="AJ63" s="1022"/>
      <c r="AK63" s="1023"/>
      <c r="AL63" s="963"/>
      <c r="AM63" s="963"/>
      <c r="AN63" s="963"/>
      <c r="AO63" s="963"/>
      <c r="AP63" s="959">
        <v>58972</v>
      </c>
      <c r="AQ63" s="959"/>
      <c r="AR63" s="959"/>
      <c r="AS63" s="959"/>
      <c r="AT63" s="959"/>
      <c r="AU63" s="959">
        <v>27920</v>
      </c>
      <c r="AV63" s="959"/>
      <c r="AW63" s="959"/>
      <c r="AX63" s="959"/>
      <c r="AY63" s="959"/>
      <c r="AZ63" s="1017"/>
      <c r="BA63" s="1017"/>
      <c r="BB63" s="1017"/>
      <c r="BC63" s="1017"/>
      <c r="BD63" s="1017"/>
      <c r="BE63" s="960"/>
      <c r="BF63" s="960"/>
      <c r="BG63" s="960"/>
      <c r="BH63" s="960"/>
      <c r="BI63" s="961"/>
      <c r="BJ63" s="1018" t="s">
        <v>426</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428</v>
      </c>
      <c r="B66" s="1004"/>
      <c r="C66" s="1004"/>
      <c r="D66" s="1004"/>
      <c r="E66" s="1004"/>
      <c r="F66" s="1004"/>
      <c r="G66" s="1004"/>
      <c r="H66" s="1004"/>
      <c r="I66" s="1004"/>
      <c r="J66" s="1004"/>
      <c r="K66" s="1004"/>
      <c r="L66" s="1004"/>
      <c r="M66" s="1004"/>
      <c r="N66" s="1004"/>
      <c r="O66" s="1004"/>
      <c r="P66" s="1005"/>
      <c r="Q66" s="989" t="s">
        <v>429</v>
      </c>
      <c r="R66" s="990"/>
      <c r="S66" s="990"/>
      <c r="T66" s="990"/>
      <c r="U66" s="991"/>
      <c r="V66" s="989" t="s">
        <v>430</v>
      </c>
      <c r="W66" s="990"/>
      <c r="X66" s="990"/>
      <c r="Y66" s="990"/>
      <c r="Z66" s="991"/>
      <c r="AA66" s="989" t="s">
        <v>431</v>
      </c>
      <c r="AB66" s="990"/>
      <c r="AC66" s="990"/>
      <c r="AD66" s="990"/>
      <c r="AE66" s="991"/>
      <c r="AF66" s="1009" t="s">
        <v>432</v>
      </c>
      <c r="AG66" s="1010"/>
      <c r="AH66" s="1010"/>
      <c r="AI66" s="1010"/>
      <c r="AJ66" s="1011"/>
      <c r="AK66" s="989" t="s">
        <v>433</v>
      </c>
      <c r="AL66" s="1004"/>
      <c r="AM66" s="1004"/>
      <c r="AN66" s="1004"/>
      <c r="AO66" s="1005"/>
      <c r="AP66" s="989" t="s">
        <v>434</v>
      </c>
      <c r="AQ66" s="990"/>
      <c r="AR66" s="990"/>
      <c r="AS66" s="990"/>
      <c r="AT66" s="991"/>
      <c r="AU66" s="989" t="s">
        <v>435</v>
      </c>
      <c r="AV66" s="990"/>
      <c r="AW66" s="990"/>
      <c r="AX66" s="990"/>
      <c r="AY66" s="991"/>
      <c r="AZ66" s="989" t="s">
        <v>380</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599</v>
      </c>
      <c r="C68" s="986"/>
      <c r="D68" s="986"/>
      <c r="E68" s="986"/>
      <c r="F68" s="986"/>
      <c r="G68" s="986"/>
      <c r="H68" s="986"/>
      <c r="I68" s="986"/>
      <c r="J68" s="986"/>
      <c r="K68" s="986"/>
      <c r="L68" s="986"/>
      <c r="M68" s="986"/>
      <c r="N68" s="986"/>
      <c r="O68" s="986"/>
      <c r="P68" s="987"/>
      <c r="Q68" s="988">
        <v>81</v>
      </c>
      <c r="R68" s="982"/>
      <c r="S68" s="982"/>
      <c r="T68" s="982"/>
      <c r="U68" s="982"/>
      <c r="V68" s="982">
        <v>73</v>
      </c>
      <c r="W68" s="982"/>
      <c r="X68" s="982"/>
      <c r="Y68" s="982"/>
      <c r="Z68" s="982"/>
      <c r="AA68" s="982">
        <v>8</v>
      </c>
      <c r="AB68" s="982"/>
      <c r="AC68" s="982"/>
      <c r="AD68" s="982"/>
      <c r="AE68" s="982"/>
      <c r="AF68" s="982">
        <v>8</v>
      </c>
      <c r="AG68" s="982"/>
      <c r="AH68" s="982"/>
      <c r="AI68" s="982"/>
      <c r="AJ68" s="982"/>
      <c r="AK68" s="982" t="s">
        <v>598</v>
      </c>
      <c r="AL68" s="982"/>
      <c r="AM68" s="982"/>
      <c r="AN68" s="982"/>
      <c r="AO68" s="982"/>
      <c r="AP68" s="982" t="s">
        <v>598</v>
      </c>
      <c r="AQ68" s="982"/>
      <c r="AR68" s="982"/>
      <c r="AS68" s="982"/>
      <c r="AT68" s="982"/>
      <c r="AU68" s="982" t="s">
        <v>598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600</v>
      </c>
      <c r="C69" s="975"/>
      <c r="D69" s="975"/>
      <c r="E69" s="975"/>
      <c r="F69" s="975"/>
      <c r="G69" s="975"/>
      <c r="H69" s="975"/>
      <c r="I69" s="975"/>
      <c r="J69" s="975"/>
      <c r="K69" s="975"/>
      <c r="L69" s="975"/>
      <c r="M69" s="975"/>
      <c r="N69" s="975"/>
      <c r="O69" s="975"/>
      <c r="P69" s="976"/>
      <c r="Q69" s="977">
        <v>139615</v>
      </c>
      <c r="R69" s="971"/>
      <c r="S69" s="971"/>
      <c r="T69" s="971"/>
      <c r="U69" s="971"/>
      <c r="V69" s="971">
        <v>134963</v>
      </c>
      <c r="W69" s="971"/>
      <c r="X69" s="971"/>
      <c r="Y69" s="971"/>
      <c r="Z69" s="971"/>
      <c r="AA69" s="971">
        <v>4652</v>
      </c>
      <c r="AB69" s="971"/>
      <c r="AC69" s="971"/>
      <c r="AD69" s="971"/>
      <c r="AE69" s="971"/>
      <c r="AF69" s="971">
        <v>4652</v>
      </c>
      <c r="AG69" s="971"/>
      <c r="AH69" s="971"/>
      <c r="AI69" s="971"/>
      <c r="AJ69" s="971"/>
      <c r="AK69" s="971" t="s">
        <v>598</v>
      </c>
      <c r="AL69" s="971"/>
      <c r="AM69" s="971"/>
      <c r="AN69" s="971"/>
      <c r="AO69" s="971"/>
      <c r="AP69" s="971" t="s">
        <v>598</v>
      </c>
      <c r="AQ69" s="971"/>
      <c r="AR69" s="971"/>
      <c r="AS69" s="971"/>
      <c r="AT69" s="971"/>
      <c r="AU69" s="971" t="s">
        <v>598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601</v>
      </c>
      <c r="C70" s="975"/>
      <c r="D70" s="975"/>
      <c r="E70" s="975"/>
      <c r="F70" s="975"/>
      <c r="G70" s="975"/>
      <c r="H70" s="975"/>
      <c r="I70" s="975"/>
      <c r="J70" s="975"/>
      <c r="K70" s="975"/>
      <c r="L70" s="975"/>
      <c r="M70" s="975"/>
      <c r="N70" s="975"/>
      <c r="O70" s="975"/>
      <c r="P70" s="976"/>
      <c r="Q70" s="977">
        <v>4698</v>
      </c>
      <c r="R70" s="971"/>
      <c r="S70" s="971"/>
      <c r="T70" s="971"/>
      <c r="U70" s="971"/>
      <c r="V70" s="971">
        <v>3780</v>
      </c>
      <c r="W70" s="971"/>
      <c r="X70" s="971"/>
      <c r="Y70" s="971"/>
      <c r="Z70" s="971"/>
      <c r="AA70" s="971">
        <v>918</v>
      </c>
      <c r="AB70" s="971"/>
      <c r="AC70" s="971"/>
      <c r="AD70" s="971"/>
      <c r="AE70" s="971"/>
      <c r="AF70" s="971">
        <v>918</v>
      </c>
      <c r="AG70" s="971"/>
      <c r="AH70" s="971"/>
      <c r="AI70" s="971"/>
      <c r="AJ70" s="971"/>
      <c r="AK70" s="971">
        <v>1</v>
      </c>
      <c r="AL70" s="971"/>
      <c r="AM70" s="971"/>
      <c r="AN70" s="971"/>
      <c r="AO70" s="971"/>
      <c r="AP70" s="971" t="s">
        <v>598</v>
      </c>
      <c r="AQ70" s="971"/>
      <c r="AR70" s="971"/>
      <c r="AS70" s="971"/>
      <c r="AT70" s="971"/>
      <c r="AU70" s="971" t="s">
        <v>598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602</v>
      </c>
      <c r="C71" s="975"/>
      <c r="D71" s="975"/>
      <c r="E71" s="975"/>
      <c r="F71" s="975"/>
      <c r="G71" s="975"/>
      <c r="H71" s="975"/>
      <c r="I71" s="975"/>
      <c r="J71" s="975"/>
      <c r="K71" s="975"/>
      <c r="L71" s="975"/>
      <c r="M71" s="975"/>
      <c r="N71" s="975"/>
      <c r="O71" s="975"/>
      <c r="P71" s="976"/>
      <c r="Q71" s="977">
        <v>112</v>
      </c>
      <c r="R71" s="971"/>
      <c r="S71" s="971"/>
      <c r="T71" s="971"/>
      <c r="U71" s="971"/>
      <c r="V71" s="971">
        <v>74</v>
      </c>
      <c r="W71" s="971"/>
      <c r="X71" s="971"/>
      <c r="Y71" s="971"/>
      <c r="Z71" s="971"/>
      <c r="AA71" s="971">
        <v>38</v>
      </c>
      <c r="AB71" s="971"/>
      <c r="AC71" s="971"/>
      <c r="AD71" s="971"/>
      <c r="AE71" s="971"/>
      <c r="AF71" s="971">
        <v>38</v>
      </c>
      <c r="AG71" s="971"/>
      <c r="AH71" s="971"/>
      <c r="AI71" s="971"/>
      <c r="AJ71" s="971"/>
      <c r="AK71" s="971" t="s">
        <v>598</v>
      </c>
      <c r="AL71" s="971"/>
      <c r="AM71" s="971"/>
      <c r="AN71" s="971"/>
      <c r="AO71" s="971"/>
      <c r="AP71" s="971" t="s">
        <v>598</v>
      </c>
      <c r="AQ71" s="971"/>
      <c r="AR71" s="971"/>
      <c r="AS71" s="971"/>
      <c r="AT71" s="971"/>
      <c r="AU71" s="971" t="s">
        <v>598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436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5616</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437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679</v>
      </c>
      <c r="CS102" s="953"/>
      <c r="CT102" s="953"/>
      <c r="CU102" s="953"/>
      <c r="CV102" s="954"/>
      <c r="CW102" s="952">
        <v>3</v>
      </c>
      <c r="CX102" s="953"/>
      <c r="CY102" s="953"/>
      <c r="CZ102" s="953"/>
      <c r="DA102" s="954"/>
      <c r="DB102" s="952">
        <v>2113</v>
      </c>
      <c r="DC102" s="953"/>
      <c r="DD102" s="953"/>
      <c r="DE102" s="953"/>
      <c r="DF102" s="954"/>
      <c r="DG102" s="952">
        <v>487</v>
      </c>
      <c r="DH102" s="953"/>
      <c r="DI102" s="953"/>
      <c r="DJ102" s="953"/>
      <c r="DK102" s="954"/>
      <c r="DL102" s="952"/>
      <c r="DM102" s="953"/>
      <c r="DN102" s="953"/>
      <c r="DO102" s="953"/>
      <c r="DP102" s="954"/>
      <c r="DQ102" s="952">
        <v>179</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440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442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445</v>
      </c>
      <c r="AB109" s="896"/>
      <c r="AC109" s="896"/>
      <c r="AD109" s="896"/>
      <c r="AE109" s="897"/>
      <c r="AF109" s="898" t="s">
        <v>446</v>
      </c>
      <c r="AG109" s="896"/>
      <c r="AH109" s="896"/>
      <c r="AI109" s="896"/>
      <c r="AJ109" s="897"/>
      <c r="AK109" s="898" t="s">
        <v>310</v>
      </c>
      <c r="AL109" s="896"/>
      <c r="AM109" s="896"/>
      <c r="AN109" s="896"/>
      <c r="AO109" s="897"/>
      <c r="AP109" s="898" t="s">
        <v>447</v>
      </c>
      <c r="AQ109" s="896"/>
      <c r="AR109" s="896"/>
      <c r="AS109" s="896"/>
      <c r="AT109" s="929"/>
      <c r="AU109" s="895" t="s">
        <v>444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445</v>
      </c>
      <c r="BR109" s="896"/>
      <c r="BS109" s="896"/>
      <c r="BT109" s="896"/>
      <c r="BU109" s="897"/>
      <c r="BV109" s="898" t="s">
        <v>446</v>
      </c>
      <c r="BW109" s="896"/>
      <c r="BX109" s="896"/>
      <c r="BY109" s="896"/>
      <c r="BZ109" s="897"/>
      <c r="CA109" s="898" t="s">
        <v>310</v>
      </c>
      <c r="CB109" s="896"/>
      <c r="CC109" s="896"/>
      <c r="CD109" s="896"/>
      <c r="CE109" s="897"/>
      <c r="CF109" s="936" t="s">
        <v>447</v>
      </c>
      <c r="CG109" s="936"/>
      <c r="CH109" s="936"/>
      <c r="CI109" s="936"/>
      <c r="CJ109" s="936"/>
      <c r="CK109" s="898" t="s">
        <v>448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445</v>
      </c>
      <c r="DH109" s="896"/>
      <c r="DI109" s="896"/>
      <c r="DJ109" s="896"/>
      <c r="DK109" s="897"/>
      <c r="DL109" s="898" t="s">
        <v>446</v>
      </c>
      <c r="DM109" s="896"/>
      <c r="DN109" s="896"/>
      <c r="DO109" s="896"/>
      <c r="DP109" s="897"/>
      <c r="DQ109" s="898" t="s">
        <v>310</v>
      </c>
      <c r="DR109" s="896"/>
      <c r="DS109" s="896"/>
      <c r="DT109" s="896"/>
      <c r="DU109" s="897"/>
      <c r="DV109" s="898" t="s">
        <v>447</v>
      </c>
      <c r="DW109" s="896"/>
      <c r="DX109" s="896"/>
      <c r="DY109" s="896"/>
      <c r="DZ109" s="929"/>
    </row>
    <row r="110" spans="1:131" s="230" customFormat="1" ht="26.25" customHeight="1" x14ac:dyDescent="0.15">
      <c r="A110" s="807" t="s">
        <v>449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8681773</v>
      </c>
      <c r="AB110" s="889"/>
      <c r="AC110" s="889"/>
      <c r="AD110" s="889"/>
      <c r="AE110" s="890"/>
      <c r="AF110" s="891">
        <v>8732533</v>
      </c>
      <c r="AG110" s="889"/>
      <c r="AH110" s="889"/>
      <c r="AI110" s="889"/>
      <c r="AJ110" s="890"/>
      <c r="AK110" s="891">
        <v>8857085</v>
      </c>
      <c r="AL110" s="889"/>
      <c r="AM110" s="889"/>
      <c r="AN110" s="889"/>
      <c r="AO110" s="890"/>
      <c r="AP110" s="892">
        <v>17.3</v>
      </c>
      <c r="AQ110" s="893"/>
      <c r="AR110" s="893"/>
      <c r="AS110" s="893"/>
      <c r="AT110" s="894"/>
      <c r="AU110" s="930" t="s">
        <v>75</v>
      </c>
      <c r="AV110" s="931"/>
      <c r="AW110" s="931"/>
      <c r="AX110" s="931"/>
      <c r="AY110" s="931"/>
      <c r="AZ110" s="840" t="s">
        <v>450</v>
      </c>
      <c r="BA110" s="808"/>
      <c r="BB110" s="808"/>
      <c r="BC110" s="808"/>
      <c r="BD110" s="808"/>
      <c r="BE110" s="808"/>
      <c r="BF110" s="808"/>
      <c r="BG110" s="808"/>
      <c r="BH110" s="808"/>
      <c r="BI110" s="808"/>
      <c r="BJ110" s="808"/>
      <c r="BK110" s="808"/>
      <c r="BL110" s="808"/>
      <c r="BM110" s="808"/>
      <c r="BN110" s="808"/>
      <c r="BO110" s="808"/>
      <c r="BP110" s="809"/>
      <c r="BQ110" s="841">
        <v>101726350</v>
      </c>
      <c r="BR110" s="825"/>
      <c r="BS110" s="825"/>
      <c r="BT110" s="825"/>
      <c r="BU110" s="825"/>
      <c r="BV110" s="825">
        <v>103365346</v>
      </c>
      <c r="BW110" s="825"/>
      <c r="BX110" s="825"/>
      <c r="BY110" s="825"/>
      <c r="BZ110" s="825"/>
      <c r="CA110" s="825">
        <v>101687261</v>
      </c>
      <c r="CB110" s="825"/>
      <c r="CC110" s="825"/>
      <c r="CD110" s="825"/>
      <c r="CE110" s="825"/>
      <c r="CF110" s="863">
        <v>198.9</v>
      </c>
      <c r="CG110" s="864"/>
      <c r="CH110" s="864"/>
      <c r="CI110" s="864"/>
      <c r="CJ110" s="864"/>
      <c r="CK110" s="926" t="s">
        <v>451</v>
      </c>
      <c r="CL110" s="883"/>
      <c r="CM110" s="840" t="s">
        <v>452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453</v>
      </c>
      <c r="DH110" s="825"/>
      <c r="DI110" s="825"/>
      <c r="DJ110" s="825"/>
      <c r="DK110" s="825"/>
      <c r="DL110" s="825" t="s">
        <v>453</v>
      </c>
      <c r="DM110" s="825"/>
      <c r="DN110" s="825"/>
      <c r="DO110" s="825"/>
      <c r="DP110" s="825"/>
      <c r="DQ110" s="825" t="s">
        <v>454</v>
      </c>
      <c r="DR110" s="825"/>
      <c r="DS110" s="825"/>
      <c r="DT110" s="825"/>
      <c r="DU110" s="825"/>
      <c r="DV110" s="826" t="s">
        <v>455</v>
      </c>
      <c r="DW110" s="826"/>
      <c r="DX110" s="826"/>
      <c r="DY110" s="826"/>
      <c r="DZ110" s="827"/>
    </row>
    <row r="111" spans="1:131" s="230" customFormat="1" ht="26.25" customHeight="1" x14ac:dyDescent="0.15">
      <c r="A111" s="774" t="s">
        <v>456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457</v>
      </c>
      <c r="AB111" s="913"/>
      <c r="AC111" s="913"/>
      <c r="AD111" s="913"/>
      <c r="AE111" s="914"/>
      <c r="AF111" s="915" t="s">
        <v>453</v>
      </c>
      <c r="AG111" s="913"/>
      <c r="AH111" s="913"/>
      <c r="AI111" s="913"/>
      <c r="AJ111" s="914"/>
      <c r="AK111" s="915" t="s">
        <v>458</v>
      </c>
      <c r="AL111" s="913"/>
      <c r="AM111" s="913"/>
      <c r="AN111" s="913"/>
      <c r="AO111" s="914"/>
      <c r="AP111" s="916" t="s">
        <v>457</v>
      </c>
      <c r="AQ111" s="917"/>
      <c r="AR111" s="917"/>
      <c r="AS111" s="917"/>
      <c r="AT111" s="918"/>
      <c r="AU111" s="932"/>
      <c r="AV111" s="933"/>
      <c r="AW111" s="933"/>
      <c r="AX111" s="933"/>
      <c r="AY111" s="933"/>
      <c r="AZ111" s="815" t="s">
        <v>459</v>
      </c>
      <c r="BA111" s="752"/>
      <c r="BB111" s="752"/>
      <c r="BC111" s="752"/>
      <c r="BD111" s="752"/>
      <c r="BE111" s="752"/>
      <c r="BF111" s="752"/>
      <c r="BG111" s="752"/>
      <c r="BH111" s="752"/>
      <c r="BI111" s="752"/>
      <c r="BJ111" s="752"/>
      <c r="BK111" s="752"/>
      <c r="BL111" s="752"/>
      <c r="BM111" s="752"/>
      <c r="BN111" s="752"/>
      <c r="BO111" s="752"/>
      <c r="BP111" s="753"/>
      <c r="BQ111" s="816">
        <v>259505</v>
      </c>
      <c r="BR111" s="817"/>
      <c r="BS111" s="817"/>
      <c r="BT111" s="817"/>
      <c r="BU111" s="817"/>
      <c r="BV111" s="817">
        <v>259789</v>
      </c>
      <c r="BW111" s="817"/>
      <c r="BX111" s="817"/>
      <c r="BY111" s="817"/>
      <c r="BZ111" s="817"/>
      <c r="CA111" s="817">
        <v>259943</v>
      </c>
      <c r="CB111" s="817"/>
      <c r="CC111" s="817"/>
      <c r="CD111" s="817"/>
      <c r="CE111" s="817"/>
      <c r="CF111" s="872">
        <v>0.5</v>
      </c>
      <c r="CG111" s="873"/>
      <c r="CH111" s="873"/>
      <c r="CI111" s="873"/>
      <c r="CJ111" s="873"/>
      <c r="CK111" s="927"/>
      <c r="CL111" s="885"/>
      <c r="CM111" s="815" t="s">
        <v>460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457</v>
      </c>
      <c r="DH111" s="817"/>
      <c r="DI111" s="817"/>
      <c r="DJ111" s="817"/>
      <c r="DK111" s="817"/>
      <c r="DL111" s="817" t="s">
        <v>457</v>
      </c>
      <c r="DM111" s="817"/>
      <c r="DN111" s="817"/>
      <c r="DO111" s="817"/>
      <c r="DP111" s="817"/>
      <c r="DQ111" s="817" t="s">
        <v>457</v>
      </c>
      <c r="DR111" s="817"/>
      <c r="DS111" s="817"/>
      <c r="DT111" s="817"/>
      <c r="DU111" s="817"/>
      <c r="DV111" s="794" t="s">
        <v>453</v>
      </c>
      <c r="DW111" s="794"/>
      <c r="DX111" s="794"/>
      <c r="DY111" s="794"/>
      <c r="DZ111" s="795"/>
    </row>
    <row r="112" spans="1:131" s="230" customFormat="1" ht="26.25" customHeight="1" x14ac:dyDescent="0.15">
      <c r="A112" s="919" t="s">
        <v>461</v>
      </c>
      <c r="B112" s="920"/>
      <c r="C112" s="752" t="s">
        <v>462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457</v>
      </c>
      <c r="AB112" s="780"/>
      <c r="AC112" s="780"/>
      <c r="AD112" s="780"/>
      <c r="AE112" s="781"/>
      <c r="AF112" s="782" t="s">
        <v>453</v>
      </c>
      <c r="AG112" s="780"/>
      <c r="AH112" s="780"/>
      <c r="AI112" s="780"/>
      <c r="AJ112" s="781"/>
      <c r="AK112" s="782" t="s">
        <v>458</v>
      </c>
      <c r="AL112" s="780"/>
      <c r="AM112" s="780"/>
      <c r="AN112" s="780"/>
      <c r="AO112" s="781"/>
      <c r="AP112" s="821" t="s">
        <v>453</v>
      </c>
      <c r="AQ112" s="822"/>
      <c r="AR112" s="822"/>
      <c r="AS112" s="822"/>
      <c r="AT112" s="823"/>
      <c r="AU112" s="932"/>
      <c r="AV112" s="933"/>
      <c r="AW112" s="933"/>
      <c r="AX112" s="933"/>
      <c r="AY112" s="933"/>
      <c r="AZ112" s="815" t="s">
        <v>463</v>
      </c>
      <c r="BA112" s="752"/>
      <c r="BB112" s="752"/>
      <c r="BC112" s="752"/>
      <c r="BD112" s="752"/>
      <c r="BE112" s="752"/>
      <c r="BF112" s="752"/>
      <c r="BG112" s="752"/>
      <c r="BH112" s="752"/>
      <c r="BI112" s="752"/>
      <c r="BJ112" s="752"/>
      <c r="BK112" s="752"/>
      <c r="BL112" s="752"/>
      <c r="BM112" s="752"/>
      <c r="BN112" s="752"/>
      <c r="BO112" s="752"/>
      <c r="BP112" s="753"/>
      <c r="BQ112" s="816">
        <v>32318710</v>
      </c>
      <c r="BR112" s="817"/>
      <c r="BS112" s="817"/>
      <c r="BT112" s="817"/>
      <c r="BU112" s="817"/>
      <c r="BV112" s="817">
        <v>30605475</v>
      </c>
      <c r="BW112" s="817"/>
      <c r="BX112" s="817"/>
      <c r="BY112" s="817"/>
      <c r="BZ112" s="817"/>
      <c r="CA112" s="817">
        <v>27920220</v>
      </c>
      <c r="CB112" s="817"/>
      <c r="CC112" s="817"/>
      <c r="CD112" s="817"/>
      <c r="CE112" s="817"/>
      <c r="CF112" s="872">
        <v>54.6</v>
      </c>
      <c r="CG112" s="873"/>
      <c r="CH112" s="873"/>
      <c r="CI112" s="873"/>
      <c r="CJ112" s="873"/>
      <c r="CK112" s="927"/>
      <c r="CL112" s="885"/>
      <c r="CM112" s="815" t="s">
        <v>464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458</v>
      </c>
      <c r="DH112" s="817"/>
      <c r="DI112" s="817"/>
      <c r="DJ112" s="817"/>
      <c r="DK112" s="817"/>
      <c r="DL112" s="817" t="s">
        <v>457</v>
      </c>
      <c r="DM112" s="817"/>
      <c r="DN112" s="817"/>
      <c r="DO112" s="817"/>
      <c r="DP112" s="817"/>
      <c r="DQ112" s="817" t="s">
        <v>457</v>
      </c>
      <c r="DR112" s="817"/>
      <c r="DS112" s="817"/>
      <c r="DT112" s="817"/>
      <c r="DU112" s="817"/>
      <c r="DV112" s="794" t="s">
        <v>457</v>
      </c>
      <c r="DW112" s="794"/>
      <c r="DX112" s="794"/>
      <c r="DY112" s="794"/>
      <c r="DZ112" s="795"/>
    </row>
    <row r="113" spans="1:130" s="230" customFormat="1" ht="26.25" customHeight="1" x14ac:dyDescent="0.15">
      <c r="A113" s="921"/>
      <c r="B113" s="922"/>
      <c r="C113" s="752" t="s">
        <v>465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2363371</v>
      </c>
      <c r="AB113" s="913"/>
      <c r="AC113" s="913"/>
      <c r="AD113" s="913"/>
      <c r="AE113" s="914"/>
      <c r="AF113" s="915">
        <v>2236282</v>
      </c>
      <c r="AG113" s="913"/>
      <c r="AH113" s="913"/>
      <c r="AI113" s="913"/>
      <c r="AJ113" s="914"/>
      <c r="AK113" s="915">
        <v>2018747</v>
      </c>
      <c r="AL113" s="913"/>
      <c r="AM113" s="913"/>
      <c r="AN113" s="913"/>
      <c r="AO113" s="914"/>
      <c r="AP113" s="916">
        <v>3.9</v>
      </c>
      <c r="AQ113" s="917"/>
      <c r="AR113" s="917"/>
      <c r="AS113" s="917"/>
      <c r="AT113" s="918"/>
      <c r="AU113" s="932"/>
      <c r="AV113" s="933"/>
      <c r="AW113" s="933"/>
      <c r="AX113" s="933"/>
      <c r="AY113" s="933"/>
      <c r="AZ113" s="815" t="s">
        <v>466</v>
      </c>
      <c r="BA113" s="752"/>
      <c r="BB113" s="752"/>
      <c r="BC113" s="752"/>
      <c r="BD113" s="752"/>
      <c r="BE113" s="752"/>
      <c r="BF113" s="752"/>
      <c r="BG113" s="752"/>
      <c r="BH113" s="752"/>
      <c r="BI113" s="752"/>
      <c r="BJ113" s="752"/>
      <c r="BK113" s="752"/>
      <c r="BL113" s="752"/>
      <c r="BM113" s="752"/>
      <c r="BN113" s="752"/>
      <c r="BO113" s="752"/>
      <c r="BP113" s="753"/>
      <c r="BQ113" s="816" t="s">
        <v>457</v>
      </c>
      <c r="BR113" s="817"/>
      <c r="BS113" s="817"/>
      <c r="BT113" s="817"/>
      <c r="BU113" s="817"/>
      <c r="BV113" s="817" t="s">
        <v>453</v>
      </c>
      <c r="BW113" s="817"/>
      <c r="BX113" s="817"/>
      <c r="BY113" s="817"/>
      <c r="BZ113" s="817"/>
      <c r="CA113" s="817" t="s">
        <v>458</v>
      </c>
      <c r="CB113" s="817"/>
      <c r="CC113" s="817"/>
      <c r="CD113" s="817"/>
      <c r="CE113" s="817"/>
      <c r="CF113" s="872" t="s">
        <v>457</v>
      </c>
      <c r="CG113" s="873"/>
      <c r="CH113" s="873"/>
      <c r="CI113" s="873"/>
      <c r="CJ113" s="873"/>
      <c r="CK113" s="927"/>
      <c r="CL113" s="885"/>
      <c r="CM113" s="815" t="s">
        <v>467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457</v>
      </c>
      <c r="DH113" s="780"/>
      <c r="DI113" s="780"/>
      <c r="DJ113" s="780"/>
      <c r="DK113" s="781"/>
      <c r="DL113" s="782" t="s">
        <v>458</v>
      </c>
      <c r="DM113" s="780"/>
      <c r="DN113" s="780"/>
      <c r="DO113" s="780"/>
      <c r="DP113" s="781"/>
      <c r="DQ113" s="782" t="s">
        <v>457</v>
      </c>
      <c r="DR113" s="780"/>
      <c r="DS113" s="780"/>
      <c r="DT113" s="780"/>
      <c r="DU113" s="781"/>
      <c r="DV113" s="821" t="s">
        <v>457</v>
      </c>
      <c r="DW113" s="822"/>
      <c r="DX113" s="822"/>
      <c r="DY113" s="822"/>
      <c r="DZ113" s="823"/>
    </row>
    <row r="114" spans="1:130" s="230" customFormat="1" ht="26.25" customHeight="1" x14ac:dyDescent="0.15">
      <c r="A114" s="921"/>
      <c r="B114" s="922"/>
      <c r="C114" s="752" t="s">
        <v>468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457</v>
      </c>
      <c r="AB114" s="780"/>
      <c r="AC114" s="780"/>
      <c r="AD114" s="780"/>
      <c r="AE114" s="781"/>
      <c r="AF114" s="782" t="s">
        <v>457</v>
      </c>
      <c r="AG114" s="780"/>
      <c r="AH114" s="780"/>
      <c r="AI114" s="780"/>
      <c r="AJ114" s="781"/>
      <c r="AK114" s="782" t="s">
        <v>128</v>
      </c>
      <c r="AL114" s="780"/>
      <c r="AM114" s="780"/>
      <c r="AN114" s="780"/>
      <c r="AO114" s="781"/>
      <c r="AP114" s="821" t="s">
        <v>453</v>
      </c>
      <c r="AQ114" s="822"/>
      <c r="AR114" s="822"/>
      <c r="AS114" s="822"/>
      <c r="AT114" s="823"/>
      <c r="AU114" s="932"/>
      <c r="AV114" s="933"/>
      <c r="AW114" s="933"/>
      <c r="AX114" s="933"/>
      <c r="AY114" s="933"/>
      <c r="AZ114" s="815" t="s">
        <v>469</v>
      </c>
      <c r="BA114" s="752"/>
      <c r="BB114" s="752"/>
      <c r="BC114" s="752"/>
      <c r="BD114" s="752"/>
      <c r="BE114" s="752"/>
      <c r="BF114" s="752"/>
      <c r="BG114" s="752"/>
      <c r="BH114" s="752"/>
      <c r="BI114" s="752"/>
      <c r="BJ114" s="752"/>
      <c r="BK114" s="752"/>
      <c r="BL114" s="752"/>
      <c r="BM114" s="752"/>
      <c r="BN114" s="752"/>
      <c r="BO114" s="752"/>
      <c r="BP114" s="753"/>
      <c r="BQ114" s="816">
        <v>18256284</v>
      </c>
      <c r="BR114" s="817"/>
      <c r="BS114" s="817"/>
      <c r="BT114" s="817"/>
      <c r="BU114" s="817"/>
      <c r="BV114" s="817">
        <v>18182971</v>
      </c>
      <c r="BW114" s="817"/>
      <c r="BX114" s="817"/>
      <c r="BY114" s="817"/>
      <c r="BZ114" s="817"/>
      <c r="CA114" s="817">
        <v>18061323</v>
      </c>
      <c r="CB114" s="817"/>
      <c r="CC114" s="817"/>
      <c r="CD114" s="817"/>
      <c r="CE114" s="817"/>
      <c r="CF114" s="872">
        <v>35.299999999999997</v>
      </c>
      <c r="CG114" s="873"/>
      <c r="CH114" s="873"/>
      <c r="CI114" s="873"/>
      <c r="CJ114" s="873"/>
      <c r="CK114" s="927"/>
      <c r="CL114" s="885"/>
      <c r="CM114" s="815" t="s">
        <v>470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457</v>
      </c>
      <c r="DH114" s="780"/>
      <c r="DI114" s="780"/>
      <c r="DJ114" s="780"/>
      <c r="DK114" s="781"/>
      <c r="DL114" s="782" t="s">
        <v>453</v>
      </c>
      <c r="DM114" s="780"/>
      <c r="DN114" s="780"/>
      <c r="DO114" s="780"/>
      <c r="DP114" s="781"/>
      <c r="DQ114" s="782" t="s">
        <v>457</v>
      </c>
      <c r="DR114" s="780"/>
      <c r="DS114" s="780"/>
      <c r="DT114" s="780"/>
      <c r="DU114" s="781"/>
      <c r="DV114" s="821" t="s">
        <v>453</v>
      </c>
      <c r="DW114" s="822"/>
      <c r="DX114" s="822"/>
      <c r="DY114" s="822"/>
      <c r="DZ114" s="823"/>
    </row>
    <row r="115" spans="1:130" s="230" customFormat="1" ht="26.25" customHeight="1" x14ac:dyDescent="0.15">
      <c r="A115" s="921"/>
      <c r="B115" s="922"/>
      <c r="C115" s="752" t="s">
        <v>471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99</v>
      </c>
      <c r="AB115" s="913"/>
      <c r="AC115" s="913"/>
      <c r="AD115" s="913"/>
      <c r="AE115" s="914"/>
      <c r="AF115" s="915">
        <v>81</v>
      </c>
      <c r="AG115" s="913"/>
      <c r="AH115" s="913"/>
      <c r="AI115" s="913"/>
      <c r="AJ115" s="914"/>
      <c r="AK115" s="915">
        <v>66</v>
      </c>
      <c r="AL115" s="913"/>
      <c r="AM115" s="913"/>
      <c r="AN115" s="913"/>
      <c r="AO115" s="914"/>
      <c r="AP115" s="916">
        <v>0</v>
      </c>
      <c r="AQ115" s="917"/>
      <c r="AR115" s="917"/>
      <c r="AS115" s="917"/>
      <c r="AT115" s="918"/>
      <c r="AU115" s="932"/>
      <c r="AV115" s="933"/>
      <c r="AW115" s="933"/>
      <c r="AX115" s="933"/>
      <c r="AY115" s="933"/>
      <c r="AZ115" s="815" t="s">
        <v>472</v>
      </c>
      <c r="BA115" s="752"/>
      <c r="BB115" s="752"/>
      <c r="BC115" s="752"/>
      <c r="BD115" s="752"/>
      <c r="BE115" s="752"/>
      <c r="BF115" s="752"/>
      <c r="BG115" s="752"/>
      <c r="BH115" s="752"/>
      <c r="BI115" s="752"/>
      <c r="BJ115" s="752"/>
      <c r="BK115" s="752"/>
      <c r="BL115" s="752"/>
      <c r="BM115" s="752"/>
      <c r="BN115" s="752"/>
      <c r="BO115" s="752"/>
      <c r="BP115" s="753"/>
      <c r="BQ115" s="816">
        <v>177798</v>
      </c>
      <c r="BR115" s="817"/>
      <c r="BS115" s="817"/>
      <c r="BT115" s="817"/>
      <c r="BU115" s="817"/>
      <c r="BV115" s="817">
        <v>178379</v>
      </c>
      <c r="BW115" s="817"/>
      <c r="BX115" s="817"/>
      <c r="BY115" s="817"/>
      <c r="BZ115" s="817"/>
      <c r="CA115" s="817">
        <v>178857</v>
      </c>
      <c r="CB115" s="817"/>
      <c r="CC115" s="817"/>
      <c r="CD115" s="817"/>
      <c r="CE115" s="817"/>
      <c r="CF115" s="872">
        <v>0.3</v>
      </c>
      <c r="CG115" s="873"/>
      <c r="CH115" s="873"/>
      <c r="CI115" s="873"/>
      <c r="CJ115" s="873"/>
      <c r="CK115" s="927"/>
      <c r="CL115" s="885"/>
      <c r="CM115" s="815" t="s">
        <v>473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259505</v>
      </c>
      <c r="DH115" s="780"/>
      <c r="DI115" s="780"/>
      <c r="DJ115" s="780"/>
      <c r="DK115" s="781"/>
      <c r="DL115" s="782">
        <v>259789</v>
      </c>
      <c r="DM115" s="780"/>
      <c r="DN115" s="780"/>
      <c r="DO115" s="780"/>
      <c r="DP115" s="781"/>
      <c r="DQ115" s="782">
        <v>259943</v>
      </c>
      <c r="DR115" s="780"/>
      <c r="DS115" s="780"/>
      <c r="DT115" s="780"/>
      <c r="DU115" s="781"/>
      <c r="DV115" s="821">
        <v>0.5</v>
      </c>
      <c r="DW115" s="822"/>
      <c r="DX115" s="822"/>
      <c r="DY115" s="822"/>
      <c r="DZ115" s="823"/>
    </row>
    <row r="116" spans="1:130" s="230" customFormat="1" ht="26.25" customHeight="1" x14ac:dyDescent="0.15">
      <c r="A116" s="923"/>
      <c r="B116" s="924"/>
      <c r="C116" s="819" t="s">
        <v>474</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743</v>
      </c>
      <c r="AB116" s="780"/>
      <c r="AC116" s="780"/>
      <c r="AD116" s="780"/>
      <c r="AE116" s="781"/>
      <c r="AF116" s="782">
        <v>617</v>
      </c>
      <c r="AG116" s="780"/>
      <c r="AH116" s="780"/>
      <c r="AI116" s="780"/>
      <c r="AJ116" s="781"/>
      <c r="AK116" s="782">
        <v>2015</v>
      </c>
      <c r="AL116" s="780"/>
      <c r="AM116" s="780"/>
      <c r="AN116" s="780"/>
      <c r="AO116" s="781"/>
      <c r="AP116" s="821">
        <v>0</v>
      </c>
      <c r="AQ116" s="822"/>
      <c r="AR116" s="822"/>
      <c r="AS116" s="822"/>
      <c r="AT116" s="823"/>
      <c r="AU116" s="932"/>
      <c r="AV116" s="933"/>
      <c r="AW116" s="933"/>
      <c r="AX116" s="933"/>
      <c r="AY116" s="933"/>
      <c r="AZ116" s="909" t="s">
        <v>475</v>
      </c>
      <c r="BA116" s="910"/>
      <c r="BB116" s="910"/>
      <c r="BC116" s="910"/>
      <c r="BD116" s="910"/>
      <c r="BE116" s="910"/>
      <c r="BF116" s="910"/>
      <c r="BG116" s="910"/>
      <c r="BH116" s="910"/>
      <c r="BI116" s="910"/>
      <c r="BJ116" s="910"/>
      <c r="BK116" s="910"/>
      <c r="BL116" s="910"/>
      <c r="BM116" s="910"/>
      <c r="BN116" s="910"/>
      <c r="BO116" s="910"/>
      <c r="BP116" s="911"/>
      <c r="BQ116" s="816" t="s">
        <v>457</v>
      </c>
      <c r="BR116" s="817"/>
      <c r="BS116" s="817"/>
      <c r="BT116" s="817"/>
      <c r="BU116" s="817"/>
      <c r="BV116" s="817" t="s">
        <v>458</v>
      </c>
      <c r="BW116" s="817"/>
      <c r="BX116" s="817"/>
      <c r="BY116" s="817"/>
      <c r="BZ116" s="817"/>
      <c r="CA116" s="817" t="s">
        <v>128</v>
      </c>
      <c r="CB116" s="817"/>
      <c r="CC116" s="817"/>
      <c r="CD116" s="817"/>
      <c r="CE116" s="817"/>
      <c r="CF116" s="872" t="s">
        <v>453</v>
      </c>
      <c r="CG116" s="873"/>
      <c r="CH116" s="873"/>
      <c r="CI116" s="873"/>
      <c r="CJ116" s="873"/>
      <c r="CK116" s="927"/>
      <c r="CL116" s="885"/>
      <c r="CM116" s="815" t="s">
        <v>476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457</v>
      </c>
      <c r="DH116" s="780"/>
      <c r="DI116" s="780"/>
      <c r="DJ116" s="780"/>
      <c r="DK116" s="781"/>
      <c r="DL116" s="782" t="s">
        <v>457</v>
      </c>
      <c r="DM116" s="780"/>
      <c r="DN116" s="780"/>
      <c r="DO116" s="780"/>
      <c r="DP116" s="781"/>
      <c r="DQ116" s="782" t="s">
        <v>458</v>
      </c>
      <c r="DR116" s="780"/>
      <c r="DS116" s="780"/>
      <c r="DT116" s="780"/>
      <c r="DU116" s="781"/>
      <c r="DV116" s="821" t="s">
        <v>457</v>
      </c>
      <c r="DW116" s="822"/>
      <c r="DX116" s="822"/>
      <c r="DY116" s="822"/>
      <c r="DZ116" s="823"/>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477</v>
      </c>
      <c r="Z117" s="897"/>
      <c r="AA117" s="902">
        <v>11045986</v>
      </c>
      <c r="AB117" s="903"/>
      <c r="AC117" s="903"/>
      <c r="AD117" s="903"/>
      <c r="AE117" s="904"/>
      <c r="AF117" s="905">
        <v>10969513</v>
      </c>
      <c r="AG117" s="903"/>
      <c r="AH117" s="903"/>
      <c r="AI117" s="903"/>
      <c r="AJ117" s="904"/>
      <c r="AK117" s="905">
        <v>10877913</v>
      </c>
      <c r="AL117" s="903"/>
      <c r="AM117" s="903"/>
      <c r="AN117" s="903"/>
      <c r="AO117" s="904"/>
      <c r="AP117" s="906"/>
      <c r="AQ117" s="907"/>
      <c r="AR117" s="907"/>
      <c r="AS117" s="907"/>
      <c r="AT117" s="908"/>
      <c r="AU117" s="932"/>
      <c r="AV117" s="933"/>
      <c r="AW117" s="933"/>
      <c r="AX117" s="933"/>
      <c r="AY117" s="933"/>
      <c r="AZ117" s="860" t="s">
        <v>478</v>
      </c>
      <c r="BA117" s="861"/>
      <c r="BB117" s="861"/>
      <c r="BC117" s="861"/>
      <c r="BD117" s="861"/>
      <c r="BE117" s="861"/>
      <c r="BF117" s="861"/>
      <c r="BG117" s="861"/>
      <c r="BH117" s="861"/>
      <c r="BI117" s="861"/>
      <c r="BJ117" s="861"/>
      <c r="BK117" s="861"/>
      <c r="BL117" s="861"/>
      <c r="BM117" s="861"/>
      <c r="BN117" s="861"/>
      <c r="BO117" s="861"/>
      <c r="BP117" s="862"/>
      <c r="BQ117" s="816" t="s">
        <v>128</v>
      </c>
      <c r="BR117" s="817"/>
      <c r="BS117" s="817"/>
      <c r="BT117" s="817"/>
      <c r="BU117" s="817"/>
      <c r="BV117" s="817" t="s">
        <v>479</v>
      </c>
      <c r="BW117" s="817"/>
      <c r="BX117" s="817"/>
      <c r="BY117" s="817"/>
      <c r="BZ117" s="817"/>
      <c r="CA117" s="817" t="s">
        <v>455</v>
      </c>
      <c r="CB117" s="817"/>
      <c r="CC117" s="817"/>
      <c r="CD117" s="817"/>
      <c r="CE117" s="817"/>
      <c r="CF117" s="872" t="s">
        <v>128</v>
      </c>
      <c r="CG117" s="873"/>
      <c r="CH117" s="873"/>
      <c r="CI117" s="873"/>
      <c r="CJ117" s="873"/>
      <c r="CK117" s="927"/>
      <c r="CL117" s="885"/>
      <c r="CM117" s="815" t="s">
        <v>480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128</v>
      </c>
      <c r="DH117" s="780"/>
      <c r="DI117" s="780"/>
      <c r="DJ117" s="780"/>
      <c r="DK117" s="781"/>
      <c r="DL117" s="782" t="s">
        <v>479</v>
      </c>
      <c r="DM117" s="780"/>
      <c r="DN117" s="780"/>
      <c r="DO117" s="780"/>
      <c r="DP117" s="781"/>
      <c r="DQ117" s="782" t="s">
        <v>455</v>
      </c>
      <c r="DR117" s="780"/>
      <c r="DS117" s="780"/>
      <c r="DT117" s="780"/>
      <c r="DU117" s="781"/>
      <c r="DV117" s="821" t="s">
        <v>455</v>
      </c>
      <c r="DW117" s="822"/>
      <c r="DX117" s="822"/>
      <c r="DY117" s="822"/>
      <c r="DZ117" s="823"/>
    </row>
    <row r="118" spans="1:130" s="230" customFormat="1" ht="26.25" customHeight="1" x14ac:dyDescent="0.15">
      <c r="A118" s="895" t="s">
        <v>448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445</v>
      </c>
      <c r="AB118" s="896"/>
      <c r="AC118" s="896"/>
      <c r="AD118" s="896"/>
      <c r="AE118" s="897"/>
      <c r="AF118" s="898" t="s">
        <v>446</v>
      </c>
      <c r="AG118" s="896"/>
      <c r="AH118" s="896"/>
      <c r="AI118" s="896"/>
      <c r="AJ118" s="897"/>
      <c r="AK118" s="898" t="s">
        <v>310</v>
      </c>
      <c r="AL118" s="896"/>
      <c r="AM118" s="896"/>
      <c r="AN118" s="896"/>
      <c r="AO118" s="897"/>
      <c r="AP118" s="899" t="s">
        <v>447</v>
      </c>
      <c r="AQ118" s="900"/>
      <c r="AR118" s="900"/>
      <c r="AS118" s="900"/>
      <c r="AT118" s="901"/>
      <c r="AU118" s="932"/>
      <c r="AV118" s="933"/>
      <c r="AW118" s="933"/>
      <c r="AX118" s="933"/>
      <c r="AY118" s="933"/>
      <c r="AZ118" s="818" t="s">
        <v>481</v>
      </c>
      <c r="BA118" s="819"/>
      <c r="BB118" s="819"/>
      <c r="BC118" s="819"/>
      <c r="BD118" s="819"/>
      <c r="BE118" s="819"/>
      <c r="BF118" s="819"/>
      <c r="BG118" s="819"/>
      <c r="BH118" s="819"/>
      <c r="BI118" s="819"/>
      <c r="BJ118" s="819"/>
      <c r="BK118" s="819"/>
      <c r="BL118" s="819"/>
      <c r="BM118" s="819"/>
      <c r="BN118" s="819"/>
      <c r="BO118" s="819"/>
      <c r="BP118" s="820"/>
      <c r="BQ118" s="856" t="s">
        <v>128</v>
      </c>
      <c r="BR118" s="857"/>
      <c r="BS118" s="857"/>
      <c r="BT118" s="857"/>
      <c r="BU118" s="857"/>
      <c r="BV118" s="857" t="s">
        <v>128</v>
      </c>
      <c r="BW118" s="857"/>
      <c r="BX118" s="857"/>
      <c r="BY118" s="857"/>
      <c r="BZ118" s="857"/>
      <c r="CA118" s="857" t="s">
        <v>455</v>
      </c>
      <c r="CB118" s="857"/>
      <c r="CC118" s="857"/>
      <c r="CD118" s="857"/>
      <c r="CE118" s="857"/>
      <c r="CF118" s="872" t="s">
        <v>128</v>
      </c>
      <c r="CG118" s="873"/>
      <c r="CH118" s="873"/>
      <c r="CI118" s="873"/>
      <c r="CJ118" s="873"/>
      <c r="CK118" s="927"/>
      <c r="CL118" s="885"/>
      <c r="CM118" s="815" t="s">
        <v>482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479</v>
      </c>
      <c r="DH118" s="780"/>
      <c r="DI118" s="780"/>
      <c r="DJ118" s="780"/>
      <c r="DK118" s="781"/>
      <c r="DL118" s="782" t="s">
        <v>128</v>
      </c>
      <c r="DM118" s="780"/>
      <c r="DN118" s="780"/>
      <c r="DO118" s="780"/>
      <c r="DP118" s="781"/>
      <c r="DQ118" s="782" t="s">
        <v>128</v>
      </c>
      <c r="DR118" s="780"/>
      <c r="DS118" s="780"/>
      <c r="DT118" s="780"/>
      <c r="DU118" s="781"/>
      <c r="DV118" s="821" t="s">
        <v>455</v>
      </c>
      <c r="DW118" s="822"/>
      <c r="DX118" s="822"/>
      <c r="DY118" s="822"/>
      <c r="DZ118" s="823"/>
    </row>
    <row r="119" spans="1:130" s="230" customFormat="1" ht="26.25" customHeight="1" x14ac:dyDescent="0.15">
      <c r="A119" s="882" t="s">
        <v>451</v>
      </c>
      <c r="B119" s="883"/>
      <c r="C119" s="840" t="s">
        <v>452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455</v>
      </c>
      <c r="AB119" s="889"/>
      <c r="AC119" s="889"/>
      <c r="AD119" s="889"/>
      <c r="AE119" s="890"/>
      <c r="AF119" s="891" t="s">
        <v>479</v>
      </c>
      <c r="AG119" s="889"/>
      <c r="AH119" s="889"/>
      <c r="AI119" s="889"/>
      <c r="AJ119" s="890"/>
      <c r="AK119" s="891" t="s">
        <v>128</v>
      </c>
      <c r="AL119" s="889"/>
      <c r="AM119" s="889"/>
      <c r="AN119" s="889"/>
      <c r="AO119" s="890"/>
      <c r="AP119" s="892" t="s">
        <v>128</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54" t="s">
        <v>483</v>
      </c>
      <c r="BP119" s="855"/>
      <c r="BQ119" s="856">
        <v>152738647</v>
      </c>
      <c r="BR119" s="857"/>
      <c r="BS119" s="857"/>
      <c r="BT119" s="857"/>
      <c r="BU119" s="857"/>
      <c r="BV119" s="857">
        <v>152591960</v>
      </c>
      <c r="BW119" s="857"/>
      <c r="BX119" s="857"/>
      <c r="BY119" s="857"/>
      <c r="BZ119" s="857"/>
      <c r="CA119" s="857">
        <v>148107604</v>
      </c>
      <c r="CB119" s="857"/>
      <c r="CC119" s="857"/>
      <c r="CD119" s="857"/>
      <c r="CE119" s="857"/>
      <c r="CF119" s="748"/>
      <c r="CG119" s="749"/>
      <c r="CH119" s="749"/>
      <c r="CI119" s="749"/>
      <c r="CJ119" s="853"/>
      <c r="CK119" s="928"/>
      <c r="CL119" s="887"/>
      <c r="CM119" s="818" t="s">
        <v>484</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479</v>
      </c>
      <c r="DH119" s="764"/>
      <c r="DI119" s="764"/>
      <c r="DJ119" s="764"/>
      <c r="DK119" s="765"/>
      <c r="DL119" s="766" t="s">
        <v>128</v>
      </c>
      <c r="DM119" s="764"/>
      <c r="DN119" s="764"/>
      <c r="DO119" s="764"/>
      <c r="DP119" s="765"/>
      <c r="DQ119" s="766" t="s">
        <v>128</v>
      </c>
      <c r="DR119" s="764"/>
      <c r="DS119" s="764"/>
      <c r="DT119" s="764"/>
      <c r="DU119" s="765"/>
      <c r="DV119" s="828" t="s">
        <v>485</v>
      </c>
      <c r="DW119" s="829"/>
      <c r="DX119" s="829"/>
      <c r="DY119" s="829"/>
      <c r="DZ119" s="830"/>
    </row>
    <row r="120" spans="1:130" s="230" customFormat="1" ht="26.25" customHeight="1" x14ac:dyDescent="0.15">
      <c r="A120" s="884"/>
      <c r="B120" s="885"/>
      <c r="C120" s="815" t="s">
        <v>460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128</v>
      </c>
      <c r="AB120" s="780"/>
      <c r="AC120" s="780"/>
      <c r="AD120" s="780"/>
      <c r="AE120" s="781"/>
      <c r="AF120" s="782" t="s">
        <v>128</v>
      </c>
      <c r="AG120" s="780"/>
      <c r="AH120" s="780"/>
      <c r="AI120" s="780"/>
      <c r="AJ120" s="781"/>
      <c r="AK120" s="782" t="s">
        <v>128</v>
      </c>
      <c r="AL120" s="780"/>
      <c r="AM120" s="780"/>
      <c r="AN120" s="780"/>
      <c r="AO120" s="781"/>
      <c r="AP120" s="821" t="s">
        <v>455</v>
      </c>
      <c r="AQ120" s="822"/>
      <c r="AR120" s="822"/>
      <c r="AS120" s="822"/>
      <c r="AT120" s="823"/>
      <c r="AU120" s="874" t="s">
        <v>486</v>
      </c>
      <c r="AV120" s="875"/>
      <c r="AW120" s="875"/>
      <c r="AX120" s="875"/>
      <c r="AY120" s="876"/>
      <c r="AZ120" s="840" t="s">
        <v>487</v>
      </c>
      <c r="BA120" s="808"/>
      <c r="BB120" s="808"/>
      <c r="BC120" s="808"/>
      <c r="BD120" s="808"/>
      <c r="BE120" s="808"/>
      <c r="BF120" s="808"/>
      <c r="BG120" s="808"/>
      <c r="BH120" s="808"/>
      <c r="BI120" s="808"/>
      <c r="BJ120" s="808"/>
      <c r="BK120" s="808"/>
      <c r="BL120" s="808"/>
      <c r="BM120" s="808"/>
      <c r="BN120" s="808"/>
      <c r="BO120" s="808"/>
      <c r="BP120" s="809"/>
      <c r="BQ120" s="841">
        <v>13800924</v>
      </c>
      <c r="BR120" s="825"/>
      <c r="BS120" s="825"/>
      <c r="BT120" s="825"/>
      <c r="BU120" s="825"/>
      <c r="BV120" s="825">
        <v>14835292</v>
      </c>
      <c r="BW120" s="825"/>
      <c r="BX120" s="825"/>
      <c r="BY120" s="825"/>
      <c r="BZ120" s="825"/>
      <c r="CA120" s="825">
        <v>17988193</v>
      </c>
      <c r="CB120" s="825"/>
      <c r="CC120" s="825"/>
      <c r="CD120" s="825"/>
      <c r="CE120" s="825"/>
      <c r="CF120" s="863">
        <v>35.200000000000003</v>
      </c>
      <c r="CG120" s="864"/>
      <c r="CH120" s="864"/>
      <c r="CI120" s="864"/>
      <c r="CJ120" s="864"/>
      <c r="CK120" s="865" t="s">
        <v>488</v>
      </c>
      <c r="CL120" s="832"/>
      <c r="CM120" s="832"/>
      <c r="CN120" s="832"/>
      <c r="CO120" s="833"/>
      <c r="CP120" s="869" t="s">
        <v>489</v>
      </c>
      <c r="CQ120" s="870"/>
      <c r="CR120" s="870"/>
      <c r="CS120" s="870"/>
      <c r="CT120" s="870"/>
      <c r="CU120" s="870"/>
      <c r="CV120" s="870"/>
      <c r="CW120" s="870"/>
      <c r="CX120" s="870"/>
      <c r="CY120" s="870"/>
      <c r="CZ120" s="870"/>
      <c r="DA120" s="870"/>
      <c r="DB120" s="870"/>
      <c r="DC120" s="870"/>
      <c r="DD120" s="870"/>
      <c r="DE120" s="870"/>
      <c r="DF120" s="871"/>
      <c r="DG120" s="841">
        <v>23312936</v>
      </c>
      <c r="DH120" s="825"/>
      <c r="DI120" s="825"/>
      <c r="DJ120" s="825"/>
      <c r="DK120" s="825"/>
      <c r="DL120" s="825">
        <v>22276744</v>
      </c>
      <c r="DM120" s="825"/>
      <c r="DN120" s="825"/>
      <c r="DO120" s="825"/>
      <c r="DP120" s="825"/>
      <c r="DQ120" s="825">
        <v>20151460</v>
      </c>
      <c r="DR120" s="825"/>
      <c r="DS120" s="825"/>
      <c r="DT120" s="825"/>
      <c r="DU120" s="825"/>
      <c r="DV120" s="826">
        <v>39.4</v>
      </c>
      <c r="DW120" s="826"/>
      <c r="DX120" s="826"/>
      <c r="DY120" s="826"/>
      <c r="DZ120" s="827"/>
    </row>
    <row r="121" spans="1:130" s="230" customFormat="1" ht="26.25" customHeight="1" x14ac:dyDescent="0.15">
      <c r="A121" s="884"/>
      <c r="B121" s="885"/>
      <c r="C121" s="860" t="s">
        <v>490</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455</v>
      </c>
      <c r="AB121" s="780"/>
      <c r="AC121" s="780"/>
      <c r="AD121" s="780"/>
      <c r="AE121" s="781"/>
      <c r="AF121" s="782" t="s">
        <v>128</v>
      </c>
      <c r="AG121" s="780"/>
      <c r="AH121" s="780"/>
      <c r="AI121" s="780"/>
      <c r="AJ121" s="781"/>
      <c r="AK121" s="782" t="s">
        <v>479</v>
      </c>
      <c r="AL121" s="780"/>
      <c r="AM121" s="780"/>
      <c r="AN121" s="780"/>
      <c r="AO121" s="781"/>
      <c r="AP121" s="821" t="s">
        <v>128</v>
      </c>
      <c r="AQ121" s="822"/>
      <c r="AR121" s="822"/>
      <c r="AS121" s="822"/>
      <c r="AT121" s="823"/>
      <c r="AU121" s="877"/>
      <c r="AV121" s="878"/>
      <c r="AW121" s="878"/>
      <c r="AX121" s="878"/>
      <c r="AY121" s="879"/>
      <c r="AZ121" s="815" t="s">
        <v>491</v>
      </c>
      <c r="BA121" s="752"/>
      <c r="BB121" s="752"/>
      <c r="BC121" s="752"/>
      <c r="BD121" s="752"/>
      <c r="BE121" s="752"/>
      <c r="BF121" s="752"/>
      <c r="BG121" s="752"/>
      <c r="BH121" s="752"/>
      <c r="BI121" s="752"/>
      <c r="BJ121" s="752"/>
      <c r="BK121" s="752"/>
      <c r="BL121" s="752"/>
      <c r="BM121" s="752"/>
      <c r="BN121" s="752"/>
      <c r="BO121" s="752"/>
      <c r="BP121" s="753"/>
      <c r="BQ121" s="816">
        <v>31858095</v>
      </c>
      <c r="BR121" s="817"/>
      <c r="BS121" s="817"/>
      <c r="BT121" s="817"/>
      <c r="BU121" s="817"/>
      <c r="BV121" s="817">
        <v>34872068</v>
      </c>
      <c r="BW121" s="817"/>
      <c r="BX121" s="817"/>
      <c r="BY121" s="817"/>
      <c r="BZ121" s="817"/>
      <c r="CA121" s="817">
        <v>36233887</v>
      </c>
      <c r="CB121" s="817"/>
      <c r="CC121" s="817"/>
      <c r="CD121" s="817"/>
      <c r="CE121" s="817"/>
      <c r="CF121" s="872">
        <v>70.900000000000006</v>
      </c>
      <c r="CG121" s="873"/>
      <c r="CH121" s="873"/>
      <c r="CI121" s="873"/>
      <c r="CJ121" s="873"/>
      <c r="CK121" s="866"/>
      <c r="CL121" s="835"/>
      <c r="CM121" s="835"/>
      <c r="CN121" s="835"/>
      <c r="CO121" s="836"/>
      <c r="CP121" s="844" t="s">
        <v>492</v>
      </c>
      <c r="CQ121" s="845"/>
      <c r="CR121" s="845"/>
      <c r="CS121" s="845"/>
      <c r="CT121" s="845"/>
      <c r="CU121" s="845"/>
      <c r="CV121" s="845"/>
      <c r="CW121" s="845"/>
      <c r="CX121" s="845"/>
      <c r="CY121" s="845"/>
      <c r="CZ121" s="845"/>
      <c r="DA121" s="845"/>
      <c r="DB121" s="845"/>
      <c r="DC121" s="845"/>
      <c r="DD121" s="845"/>
      <c r="DE121" s="845"/>
      <c r="DF121" s="846"/>
      <c r="DG121" s="816">
        <v>7977650</v>
      </c>
      <c r="DH121" s="817"/>
      <c r="DI121" s="817"/>
      <c r="DJ121" s="817"/>
      <c r="DK121" s="817"/>
      <c r="DL121" s="817">
        <v>7457641</v>
      </c>
      <c r="DM121" s="817"/>
      <c r="DN121" s="817"/>
      <c r="DO121" s="817"/>
      <c r="DP121" s="817"/>
      <c r="DQ121" s="817">
        <v>6896863</v>
      </c>
      <c r="DR121" s="817"/>
      <c r="DS121" s="817"/>
      <c r="DT121" s="817"/>
      <c r="DU121" s="817"/>
      <c r="DV121" s="794">
        <v>13.5</v>
      </c>
      <c r="DW121" s="794"/>
      <c r="DX121" s="794"/>
      <c r="DY121" s="794"/>
      <c r="DZ121" s="795"/>
    </row>
    <row r="122" spans="1:130" s="230" customFormat="1" ht="26.25" customHeight="1" x14ac:dyDescent="0.15">
      <c r="A122" s="884"/>
      <c r="B122" s="885"/>
      <c r="C122" s="815" t="s">
        <v>470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455</v>
      </c>
      <c r="AB122" s="780"/>
      <c r="AC122" s="780"/>
      <c r="AD122" s="780"/>
      <c r="AE122" s="781"/>
      <c r="AF122" s="782" t="s">
        <v>479</v>
      </c>
      <c r="AG122" s="780"/>
      <c r="AH122" s="780"/>
      <c r="AI122" s="780"/>
      <c r="AJ122" s="781"/>
      <c r="AK122" s="782" t="s">
        <v>128</v>
      </c>
      <c r="AL122" s="780"/>
      <c r="AM122" s="780"/>
      <c r="AN122" s="780"/>
      <c r="AO122" s="781"/>
      <c r="AP122" s="821" t="s">
        <v>128</v>
      </c>
      <c r="AQ122" s="822"/>
      <c r="AR122" s="822"/>
      <c r="AS122" s="822"/>
      <c r="AT122" s="823"/>
      <c r="AU122" s="877"/>
      <c r="AV122" s="878"/>
      <c r="AW122" s="878"/>
      <c r="AX122" s="878"/>
      <c r="AY122" s="879"/>
      <c r="AZ122" s="818" t="s">
        <v>493</v>
      </c>
      <c r="BA122" s="819"/>
      <c r="BB122" s="819"/>
      <c r="BC122" s="819"/>
      <c r="BD122" s="819"/>
      <c r="BE122" s="819"/>
      <c r="BF122" s="819"/>
      <c r="BG122" s="819"/>
      <c r="BH122" s="819"/>
      <c r="BI122" s="819"/>
      <c r="BJ122" s="819"/>
      <c r="BK122" s="819"/>
      <c r="BL122" s="819"/>
      <c r="BM122" s="819"/>
      <c r="BN122" s="819"/>
      <c r="BO122" s="819"/>
      <c r="BP122" s="820"/>
      <c r="BQ122" s="856">
        <v>75459057</v>
      </c>
      <c r="BR122" s="857"/>
      <c r="BS122" s="857"/>
      <c r="BT122" s="857"/>
      <c r="BU122" s="857"/>
      <c r="BV122" s="857">
        <v>75912026</v>
      </c>
      <c r="BW122" s="857"/>
      <c r="BX122" s="857"/>
      <c r="BY122" s="857"/>
      <c r="BZ122" s="857"/>
      <c r="CA122" s="857">
        <v>74003320</v>
      </c>
      <c r="CB122" s="857"/>
      <c r="CC122" s="857"/>
      <c r="CD122" s="857"/>
      <c r="CE122" s="857"/>
      <c r="CF122" s="858">
        <v>144.69999999999999</v>
      </c>
      <c r="CG122" s="859"/>
      <c r="CH122" s="859"/>
      <c r="CI122" s="859"/>
      <c r="CJ122" s="859"/>
      <c r="CK122" s="866"/>
      <c r="CL122" s="835"/>
      <c r="CM122" s="835"/>
      <c r="CN122" s="835"/>
      <c r="CO122" s="836"/>
      <c r="CP122" s="844" t="s">
        <v>494</v>
      </c>
      <c r="CQ122" s="845"/>
      <c r="CR122" s="845"/>
      <c r="CS122" s="845"/>
      <c r="CT122" s="845"/>
      <c r="CU122" s="845"/>
      <c r="CV122" s="845"/>
      <c r="CW122" s="845"/>
      <c r="CX122" s="845"/>
      <c r="CY122" s="845"/>
      <c r="CZ122" s="845"/>
      <c r="DA122" s="845"/>
      <c r="DB122" s="845"/>
      <c r="DC122" s="845"/>
      <c r="DD122" s="845"/>
      <c r="DE122" s="845"/>
      <c r="DF122" s="846"/>
      <c r="DG122" s="816">
        <v>877611</v>
      </c>
      <c r="DH122" s="817"/>
      <c r="DI122" s="817"/>
      <c r="DJ122" s="817"/>
      <c r="DK122" s="817"/>
      <c r="DL122" s="817">
        <v>529666</v>
      </c>
      <c r="DM122" s="817"/>
      <c r="DN122" s="817"/>
      <c r="DO122" s="817"/>
      <c r="DP122" s="817"/>
      <c r="DQ122" s="817">
        <v>505792</v>
      </c>
      <c r="DR122" s="817"/>
      <c r="DS122" s="817"/>
      <c r="DT122" s="817"/>
      <c r="DU122" s="817"/>
      <c r="DV122" s="794">
        <v>1</v>
      </c>
      <c r="DW122" s="794"/>
      <c r="DX122" s="794"/>
      <c r="DY122" s="794"/>
      <c r="DZ122" s="795"/>
    </row>
    <row r="123" spans="1:130" s="230" customFormat="1" ht="26.25" customHeight="1" x14ac:dyDescent="0.15">
      <c r="A123" s="884"/>
      <c r="B123" s="885"/>
      <c r="C123" s="815" t="s">
        <v>476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128</v>
      </c>
      <c r="AB123" s="780"/>
      <c r="AC123" s="780"/>
      <c r="AD123" s="780"/>
      <c r="AE123" s="781"/>
      <c r="AF123" s="782" t="s">
        <v>479</v>
      </c>
      <c r="AG123" s="780"/>
      <c r="AH123" s="780"/>
      <c r="AI123" s="780"/>
      <c r="AJ123" s="781"/>
      <c r="AK123" s="782" t="s">
        <v>479</v>
      </c>
      <c r="AL123" s="780"/>
      <c r="AM123" s="780"/>
      <c r="AN123" s="780"/>
      <c r="AO123" s="781"/>
      <c r="AP123" s="821" t="s">
        <v>455</v>
      </c>
      <c r="AQ123" s="822"/>
      <c r="AR123" s="822"/>
      <c r="AS123" s="822"/>
      <c r="AT123" s="823"/>
      <c r="AU123" s="880"/>
      <c r="AV123" s="881"/>
      <c r="AW123" s="881"/>
      <c r="AX123" s="881"/>
      <c r="AY123" s="881"/>
      <c r="AZ123" s="251" t="s">
        <v>188</v>
      </c>
      <c r="BA123" s="251"/>
      <c r="BB123" s="251"/>
      <c r="BC123" s="251"/>
      <c r="BD123" s="251"/>
      <c r="BE123" s="251"/>
      <c r="BF123" s="251"/>
      <c r="BG123" s="251"/>
      <c r="BH123" s="251"/>
      <c r="BI123" s="251"/>
      <c r="BJ123" s="251"/>
      <c r="BK123" s="251"/>
      <c r="BL123" s="251"/>
      <c r="BM123" s="251"/>
      <c r="BN123" s="251"/>
      <c r="BO123" s="854" t="s">
        <v>495</v>
      </c>
      <c r="BP123" s="855"/>
      <c r="BQ123" s="851">
        <v>121118076</v>
      </c>
      <c r="BR123" s="852"/>
      <c r="BS123" s="852"/>
      <c r="BT123" s="852"/>
      <c r="BU123" s="852"/>
      <c r="BV123" s="852">
        <v>125619386</v>
      </c>
      <c r="BW123" s="852"/>
      <c r="BX123" s="852"/>
      <c r="BY123" s="852"/>
      <c r="BZ123" s="852"/>
      <c r="CA123" s="852">
        <v>128225400</v>
      </c>
      <c r="CB123" s="852"/>
      <c r="CC123" s="852"/>
      <c r="CD123" s="852"/>
      <c r="CE123" s="852"/>
      <c r="CF123" s="748"/>
      <c r="CG123" s="749"/>
      <c r="CH123" s="749"/>
      <c r="CI123" s="749"/>
      <c r="CJ123" s="853"/>
      <c r="CK123" s="866"/>
      <c r="CL123" s="835"/>
      <c r="CM123" s="835"/>
      <c r="CN123" s="835"/>
      <c r="CO123" s="836"/>
      <c r="CP123" s="844" t="s">
        <v>422</v>
      </c>
      <c r="CQ123" s="845"/>
      <c r="CR123" s="845"/>
      <c r="CS123" s="845"/>
      <c r="CT123" s="845"/>
      <c r="CU123" s="845"/>
      <c r="CV123" s="845"/>
      <c r="CW123" s="845"/>
      <c r="CX123" s="845"/>
      <c r="CY123" s="845"/>
      <c r="CZ123" s="845"/>
      <c r="DA123" s="845"/>
      <c r="DB123" s="845"/>
      <c r="DC123" s="845"/>
      <c r="DD123" s="845"/>
      <c r="DE123" s="845"/>
      <c r="DF123" s="846"/>
      <c r="DG123" s="779">
        <v>25950</v>
      </c>
      <c r="DH123" s="780"/>
      <c r="DI123" s="780"/>
      <c r="DJ123" s="780"/>
      <c r="DK123" s="781"/>
      <c r="DL123" s="782">
        <v>262961</v>
      </c>
      <c r="DM123" s="780"/>
      <c r="DN123" s="780"/>
      <c r="DO123" s="780"/>
      <c r="DP123" s="781"/>
      <c r="DQ123" s="782">
        <v>311435</v>
      </c>
      <c r="DR123" s="780"/>
      <c r="DS123" s="780"/>
      <c r="DT123" s="780"/>
      <c r="DU123" s="781"/>
      <c r="DV123" s="821">
        <v>0.6</v>
      </c>
      <c r="DW123" s="822"/>
      <c r="DX123" s="822"/>
      <c r="DY123" s="822"/>
      <c r="DZ123" s="823"/>
    </row>
    <row r="124" spans="1:130" s="230" customFormat="1" ht="26.25" customHeight="1" thickBot="1" x14ac:dyDescent="0.2">
      <c r="A124" s="884"/>
      <c r="B124" s="885"/>
      <c r="C124" s="815" t="s">
        <v>480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128</v>
      </c>
      <c r="AB124" s="780"/>
      <c r="AC124" s="780"/>
      <c r="AD124" s="780"/>
      <c r="AE124" s="781"/>
      <c r="AF124" s="782" t="s">
        <v>128</v>
      </c>
      <c r="AG124" s="780"/>
      <c r="AH124" s="780"/>
      <c r="AI124" s="780"/>
      <c r="AJ124" s="781"/>
      <c r="AK124" s="782" t="s">
        <v>128</v>
      </c>
      <c r="AL124" s="780"/>
      <c r="AM124" s="780"/>
      <c r="AN124" s="780"/>
      <c r="AO124" s="781"/>
      <c r="AP124" s="821" t="s">
        <v>128</v>
      </c>
      <c r="AQ124" s="822"/>
      <c r="AR124" s="822"/>
      <c r="AS124" s="822"/>
      <c r="AT124" s="823"/>
      <c r="AU124" s="847" t="s">
        <v>496</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63.4</v>
      </c>
      <c r="BR124" s="842"/>
      <c r="BS124" s="842"/>
      <c r="BT124" s="842"/>
      <c r="BU124" s="842"/>
      <c r="BV124" s="842">
        <v>51.4</v>
      </c>
      <c r="BW124" s="842"/>
      <c r="BX124" s="842"/>
      <c r="BY124" s="842"/>
      <c r="BZ124" s="842"/>
      <c r="CA124" s="842">
        <v>38.799999999999997</v>
      </c>
      <c r="CB124" s="842"/>
      <c r="CC124" s="842"/>
      <c r="CD124" s="842"/>
      <c r="CE124" s="842"/>
      <c r="CF124" s="726"/>
      <c r="CG124" s="727"/>
      <c r="CH124" s="727"/>
      <c r="CI124" s="727"/>
      <c r="CJ124" s="843"/>
      <c r="CK124" s="867"/>
      <c r="CL124" s="867"/>
      <c r="CM124" s="867"/>
      <c r="CN124" s="867"/>
      <c r="CO124" s="868"/>
      <c r="CP124" s="844" t="s">
        <v>497</v>
      </c>
      <c r="CQ124" s="845"/>
      <c r="CR124" s="845"/>
      <c r="CS124" s="845"/>
      <c r="CT124" s="845"/>
      <c r="CU124" s="845"/>
      <c r="CV124" s="845"/>
      <c r="CW124" s="845"/>
      <c r="CX124" s="845"/>
      <c r="CY124" s="845"/>
      <c r="CZ124" s="845"/>
      <c r="DA124" s="845"/>
      <c r="DB124" s="845"/>
      <c r="DC124" s="845"/>
      <c r="DD124" s="845"/>
      <c r="DE124" s="845"/>
      <c r="DF124" s="846"/>
      <c r="DG124" s="763">
        <v>124563</v>
      </c>
      <c r="DH124" s="764"/>
      <c r="DI124" s="764"/>
      <c r="DJ124" s="764"/>
      <c r="DK124" s="765"/>
      <c r="DL124" s="766">
        <v>78463</v>
      </c>
      <c r="DM124" s="764"/>
      <c r="DN124" s="764"/>
      <c r="DO124" s="764"/>
      <c r="DP124" s="765"/>
      <c r="DQ124" s="766">
        <v>54670</v>
      </c>
      <c r="DR124" s="764"/>
      <c r="DS124" s="764"/>
      <c r="DT124" s="764"/>
      <c r="DU124" s="765"/>
      <c r="DV124" s="828">
        <v>0.1</v>
      </c>
      <c r="DW124" s="829"/>
      <c r="DX124" s="829"/>
      <c r="DY124" s="829"/>
      <c r="DZ124" s="830"/>
    </row>
    <row r="125" spans="1:130" s="230" customFormat="1" ht="26.25" customHeight="1" x14ac:dyDescent="0.15">
      <c r="A125" s="884"/>
      <c r="B125" s="885"/>
      <c r="C125" s="815" t="s">
        <v>482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485</v>
      </c>
      <c r="AB125" s="780"/>
      <c r="AC125" s="780"/>
      <c r="AD125" s="780"/>
      <c r="AE125" s="781"/>
      <c r="AF125" s="782" t="s">
        <v>128</v>
      </c>
      <c r="AG125" s="780"/>
      <c r="AH125" s="780"/>
      <c r="AI125" s="780"/>
      <c r="AJ125" s="781"/>
      <c r="AK125" s="782" t="s">
        <v>128</v>
      </c>
      <c r="AL125" s="780"/>
      <c r="AM125" s="780"/>
      <c r="AN125" s="780"/>
      <c r="AO125" s="781"/>
      <c r="AP125" s="821" t="s">
        <v>128</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498</v>
      </c>
      <c r="CL125" s="832"/>
      <c r="CM125" s="832"/>
      <c r="CN125" s="832"/>
      <c r="CO125" s="833"/>
      <c r="CP125" s="840" t="s">
        <v>499</v>
      </c>
      <c r="CQ125" s="808"/>
      <c r="CR125" s="808"/>
      <c r="CS125" s="808"/>
      <c r="CT125" s="808"/>
      <c r="CU125" s="808"/>
      <c r="CV125" s="808"/>
      <c r="CW125" s="808"/>
      <c r="CX125" s="808"/>
      <c r="CY125" s="808"/>
      <c r="CZ125" s="808"/>
      <c r="DA125" s="808"/>
      <c r="DB125" s="808"/>
      <c r="DC125" s="808"/>
      <c r="DD125" s="808"/>
      <c r="DE125" s="808"/>
      <c r="DF125" s="809"/>
      <c r="DG125" s="841" t="s">
        <v>500</v>
      </c>
      <c r="DH125" s="825"/>
      <c r="DI125" s="825"/>
      <c r="DJ125" s="825"/>
      <c r="DK125" s="825"/>
      <c r="DL125" s="825" t="s">
        <v>485</v>
      </c>
      <c r="DM125" s="825"/>
      <c r="DN125" s="825"/>
      <c r="DO125" s="825"/>
      <c r="DP125" s="825"/>
      <c r="DQ125" s="825" t="s">
        <v>128</v>
      </c>
      <c r="DR125" s="825"/>
      <c r="DS125" s="825"/>
      <c r="DT125" s="825"/>
      <c r="DU125" s="825"/>
      <c r="DV125" s="826" t="s">
        <v>455</v>
      </c>
      <c r="DW125" s="826"/>
      <c r="DX125" s="826"/>
      <c r="DY125" s="826"/>
      <c r="DZ125" s="827"/>
    </row>
    <row r="126" spans="1:130" s="230" customFormat="1" ht="26.25" customHeight="1" thickBot="1" x14ac:dyDescent="0.2">
      <c r="A126" s="884"/>
      <c r="B126" s="885"/>
      <c r="C126" s="815" t="s">
        <v>484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485</v>
      </c>
      <c r="AB126" s="780"/>
      <c r="AC126" s="780"/>
      <c r="AD126" s="780"/>
      <c r="AE126" s="781"/>
      <c r="AF126" s="782" t="s">
        <v>128</v>
      </c>
      <c r="AG126" s="780"/>
      <c r="AH126" s="780"/>
      <c r="AI126" s="780"/>
      <c r="AJ126" s="781"/>
      <c r="AK126" s="782" t="s">
        <v>485</v>
      </c>
      <c r="AL126" s="780"/>
      <c r="AM126" s="780"/>
      <c r="AN126" s="780"/>
      <c r="AO126" s="781"/>
      <c r="AP126" s="821" t="s">
        <v>485</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501</v>
      </c>
      <c r="CQ126" s="752"/>
      <c r="CR126" s="752"/>
      <c r="CS126" s="752"/>
      <c r="CT126" s="752"/>
      <c r="CU126" s="752"/>
      <c r="CV126" s="752"/>
      <c r="CW126" s="752"/>
      <c r="CX126" s="752"/>
      <c r="CY126" s="752"/>
      <c r="CZ126" s="752"/>
      <c r="DA126" s="752"/>
      <c r="DB126" s="752"/>
      <c r="DC126" s="752"/>
      <c r="DD126" s="752"/>
      <c r="DE126" s="752"/>
      <c r="DF126" s="753"/>
      <c r="DG126" s="816">
        <v>177798</v>
      </c>
      <c r="DH126" s="817"/>
      <c r="DI126" s="817"/>
      <c r="DJ126" s="817"/>
      <c r="DK126" s="817"/>
      <c r="DL126" s="817">
        <v>178379</v>
      </c>
      <c r="DM126" s="817"/>
      <c r="DN126" s="817"/>
      <c r="DO126" s="817"/>
      <c r="DP126" s="817"/>
      <c r="DQ126" s="817">
        <v>178857</v>
      </c>
      <c r="DR126" s="817"/>
      <c r="DS126" s="817"/>
      <c r="DT126" s="817"/>
      <c r="DU126" s="817"/>
      <c r="DV126" s="794">
        <v>0.3</v>
      </c>
      <c r="DW126" s="794"/>
      <c r="DX126" s="794"/>
      <c r="DY126" s="794"/>
      <c r="DZ126" s="795"/>
    </row>
    <row r="127" spans="1:130" s="230" customFormat="1" ht="26.25" customHeight="1" x14ac:dyDescent="0.15">
      <c r="A127" s="886"/>
      <c r="B127" s="887"/>
      <c r="C127" s="818" t="s">
        <v>502</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99</v>
      </c>
      <c r="AB127" s="780"/>
      <c r="AC127" s="780"/>
      <c r="AD127" s="780"/>
      <c r="AE127" s="781"/>
      <c r="AF127" s="782">
        <v>81</v>
      </c>
      <c r="AG127" s="780"/>
      <c r="AH127" s="780"/>
      <c r="AI127" s="780"/>
      <c r="AJ127" s="781"/>
      <c r="AK127" s="782">
        <v>66</v>
      </c>
      <c r="AL127" s="780"/>
      <c r="AM127" s="780"/>
      <c r="AN127" s="780"/>
      <c r="AO127" s="781"/>
      <c r="AP127" s="821">
        <v>0</v>
      </c>
      <c r="AQ127" s="822"/>
      <c r="AR127" s="822"/>
      <c r="AS127" s="822"/>
      <c r="AT127" s="823"/>
      <c r="AU127" s="232"/>
      <c r="AV127" s="232"/>
      <c r="AW127" s="232"/>
      <c r="AX127" s="824" t="s">
        <v>503</v>
      </c>
      <c r="AY127" s="812"/>
      <c r="AZ127" s="812"/>
      <c r="BA127" s="812"/>
      <c r="BB127" s="812"/>
      <c r="BC127" s="812"/>
      <c r="BD127" s="812"/>
      <c r="BE127" s="813"/>
      <c r="BF127" s="811" t="s">
        <v>504</v>
      </c>
      <c r="BG127" s="812"/>
      <c r="BH127" s="812"/>
      <c r="BI127" s="812"/>
      <c r="BJ127" s="812"/>
      <c r="BK127" s="812"/>
      <c r="BL127" s="813"/>
      <c r="BM127" s="811" t="s">
        <v>505</v>
      </c>
      <c r="BN127" s="812"/>
      <c r="BO127" s="812"/>
      <c r="BP127" s="812"/>
      <c r="BQ127" s="812"/>
      <c r="BR127" s="812"/>
      <c r="BS127" s="813"/>
      <c r="BT127" s="811" t="s">
        <v>506</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507</v>
      </c>
      <c r="CQ127" s="752"/>
      <c r="CR127" s="752"/>
      <c r="CS127" s="752"/>
      <c r="CT127" s="752"/>
      <c r="CU127" s="752"/>
      <c r="CV127" s="752"/>
      <c r="CW127" s="752"/>
      <c r="CX127" s="752"/>
      <c r="CY127" s="752"/>
      <c r="CZ127" s="752"/>
      <c r="DA127" s="752"/>
      <c r="DB127" s="752"/>
      <c r="DC127" s="752"/>
      <c r="DD127" s="752"/>
      <c r="DE127" s="752"/>
      <c r="DF127" s="753"/>
      <c r="DG127" s="816" t="s">
        <v>128</v>
      </c>
      <c r="DH127" s="817"/>
      <c r="DI127" s="817"/>
      <c r="DJ127" s="817"/>
      <c r="DK127" s="817"/>
      <c r="DL127" s="817" t="s">
        <v>128</v>
      </c>
      <c r="DM127" s="817"/>
      <c r="DN127" s="817"/>
      <c r="DO127" s="817"/>
      <c r="DP127" s="817"/>
      <c r="DQ127" s="817" t="s">
        <v>455</v>
      </c>
      <c r="DR127" s="817"/>
      <c r="DS127" s="817"/>
      <c r="DT127" s="817"/>
      <c r="DU127" s="817"/>
      <c r="DV127" s="794" t="s">
        <v>455</v>
      </c>
      <c r="DW127" s="794"/>
      <c r="DX127" s="794"/>
      <c r="DY127" s="794"/>
      <c r="DZ127" s="795"/>
    </row>
    <row r="128" spans="1:130" s="230" customFormat="1" ht="26.25" customHeight="1" thickBot="1" x14ac:dyDescent="0.2">
      <c r="A128" s="796" t="s">
        <v>508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509</v>
      </c>
      <c r="X128" s="798"/>
      <c r="Y128" s="798"/>
      <c r="Z128" s="799"/>
      <c r="AA128" s="800">
        <v>2230358</v>
      </c>
      <c r="AB128" s="801"/>
      <c r="AC128" s="801"/>
      <c r="AD128" s="801"/>
      <c r="AE128" s="802"/>
      <c r="AF128" s="803">
        <v>2306762</v>
      </c>
      <c r="AG128" s="801"/>
      <c r="AH128" s="801"/>
      <c r="AI128" s="801"/>
      <c r="AJ128" s="802"/>
      <c r="AK128" s="803">
        <v>2125946</v>
      </c>
      <c r="AL128" s="801"/>
      <c r="AM128" s="801"/>
      <c r="AN128" s="801"/>
      <c r="AO128" s="802"/>
      <c r="AP128" s="804"/>
      <c r="AQ128" s="805"/>
      <c r="AR128" s="805"/>
      <c r="AS128" s="805"/>
      <c r="AT128" s="806"/>
      <c r="AU128" s="232"/>
      <c r="AV128" s="232"/>
      <c r="AW128" s="232"/>
      <c r="AX128" s="807" t="s">
        <v>510</v>
      </c>
      <c r="AY128" s="808"/>
      <c r="AZ128" s="808"/>
      <c r="BA128" s="808"/>
      <c r="BB128" s="808"/>
      <c r="BC128" s="808"/>
      <c r="BD128" s="808"/>
      <c r="BE128" s="809"/>
      <c r="BF128" s="786" t="s">
        <v>455</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511</v>
      </c>
      <c r="CQ128" s="730"/>
      <c r="CR128" s="730"/>
      <c r="CS128" s="730"/>
      <c r="CT128" s="730"/>
      <c r="CU128" s="730"/>
      <c r="CV128" s="730"/>
      <c r="CW128" s="730"/>
      <c r="CX128" s="730"/>
      <c r="CY128" s="730"/>
      <c r="CZ128" s="730"/>
      <c r="DA128" s="730"/>
      <c r="DB128" s="730"/>
      <c r="DC128" s="730"/>
      <c r="DD128" s="730"/>
      <c r="DE128" s="730"/>
      <c r="DF128" s="731"/>
      <c r="DG128" s="790" t="s">
        <v>485</v>
      </c>
      <c r="DH128" s="791"/>
      <c r="DI128" s="791"/>
      <c r="DJ128" s="791"/>
      <c r="DK128" s="791"/>
      <c r="DL128" s="791" t="s">
        <v>485</v>
      </c>
      <c r="DM128" s="791"/>
      <c r="DN128" s="791"/>
      <c r="DO128" s="791"/>
      <c r="DP128" s="791"/>
      <c r="DQ128" s="791" t="s">
        <v>485</v>
      </c>
      <c r="DR128" s="791"/>
      <c r="DS128" s="791"/>
      <c r="DT128" s="791"/>
      <c r="DU128" s="791"/>
      <c r="DV128" s="792" t="s">
        <v>128</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512</v>
      </c>
      <c r="X129" s="777"/>
      <c r="Y129" s="777"/>
      <c r="Z129" s="778"/>
      <c r="AA129" s="779">
        <v>55594987</v>
      </c>
      <c r="AB129" s="780"/>
      <c r="AC129" s="780"/>
      <c r="AD129" s="780"/>
      <c r="AE129" s="781"/>
      <c r="AF129" s="782">
        <v>58188818</v>
      </c>
      <c r="AG129" s="780"/>
      <c r="AH129" s="780"/>
      <c r="AI129" s="780"/>
      <c r="AJ129" s="781"/>
      <c r="AK129" s="782">
        <v>56839669</v>
      </c>
      <c r="AL129" s="780"/>
      <c r="AM129" s="780"/>
      <c r="AN129" s="780"/>
      <c r="AO129" s="781"/>
      <c r="AP129" s="783"/>
      <c r="AQ129" s="784"/>
      <c r="AR129" s="784"/>
      <c r="AS129" s="784"/>
      <c r="AT129" s="785"/>
      <c r="AU129" s="233"/>
      <c r="AV129" s="233"/>
      <c r="AW129" s="233"/>
      <c r="AX129" s="751" t="s">
        <v>513</v>
      </c>
      <c r="AY129" s="752"/>
      <c r="AZ129" s="752"/>
      <c r="BA129" s="752"/>
      <c r="BB129" s="752"/>
      <c r="BC129" s="752"/>
      <c r="BD129" s="752"/>
      <c r="BE129" s="753"/>
      <c r="BF129" s="770" t="s">
        <v>128</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515</v>
      </c>
      <c r="X130" s="777"/>
      <c r="Y130" s="777"/>
      <c r="Z130" s="778"/>
      <c r="AA130" s="779">
        <v>5754921</v>
      </c>
      <c r="AB130" s="780"/>
      <c r="AC130" s="780"/>
      <c r="AD130" s="780"/>
      <c r="AE130" s="781"/>
      <c r="AF130" s="782">
        <v>5748005</v>
      </c>
      <c r="AG130" s="780"/>
      <c r="AH130" s="780"/>
      <c r="AI130" s="780"/>
      <c r="AJ130" s="781"/>
      <c r="AK130" s="782">
        <v>5705363</v>
      </c>
      <c r="AL130" s="780"/>
      <c r="AM130" s="780"/>
      <c r="AN130" s="780"/>
      <c r="AO130" s="781"/>
      <c r="AP130" s="783"/>
      <c r="AQ130" s="784"/>
      <c r="AR130" s="784"/>
      <c r="AS130" s="784"/>
      <c r="AT130" s="785"/>
      <c r="AU130" s="233"/>
      <c r="AV130" s="233"/>
      <c r="AW130" s="233"/>
      <c r="AX130" s="751" t="s">
        <v>516</v>
      </c>
      <c r="AY130" s="752"/>
      <c r="AZ130" s="752"/>
      <c r="BA130" s="752"/>
      <c r="BB130" s="752"/>
      <c r="BC130" s="752"/>
      <c r="BD130" s="752"/>
      <c r="BE130" s="753"/>
      <c r="BF130" s="754">
        <v>5.8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517</v>
      </c>
      <c r="X131" s="761"/>
      <c r="Y131" s="761"/>
      <c r="Z131" s="762"/>
      <c r="AA131" s="763">
        <v>49840066</v>
      </c>
      <c r="AB131" s="764"/>
      <c r="AC131" s="764"/>
      <c r="AD131" s="764"/>
      <c r="AE131" s="765"/>
      <c r="AF131" s="766">
        <v>52440813</v>
      </c>
      <c r="AG131" s="764"/>
      <c r="AH131" s="764"/>
      <c r="AI131" s="764"/>
      <c r="AJ131" s="765"/>
      <c r="AK131" s="766">
        <v>51134306</v>
      </c>
      <c r="AL131" s="764"/>
      <c r="AM131" s="764"/>
      <c r="AN131" s="764"/>
      <c r="AO131" s="765"/>
      <c r="AP131" s="767"/>
      <c r="AQ131" s="768"/>
      <c r="AR131" s="768"/>
      <c r="AS131" s="768"/>
      <c r="AT131" s="769"/>
      <c r="AU131" s="233"/>
      <c r="AV131" s="233"/>
      <c r="AW131" s="233"/>
      <c r="AX131" s="729" t="s">
        <v>518</v>
      </c>
      <c r="AY131" s="730"/>
      <c r="AZ131" s="730"/>
      <c r="BA131" s="730"/>
      <c r="BB131" s="730"/>
      <c r="BC131" s="730"/>
      <c r="BD131" s="730"/>
      <c r="BE131" s="731"/>
      <c r="BF131" s="732">
        <v>38.799999999999997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520</v>
      </c>
      <c r="W132" s="742"/>
      <c r="X132" s="742"/>
      <c r="Y132" s="742"/>
      <c r="Z132" s="743"/>
      <c r="AA132" s="744">
        <v>6.1410572769999998</v>
      </c>
      <c r="AB132" s="745"/>
      <c r="AC132" s="745"/>
      <c r="AD132" s="745"/>
      <c r="AE132" s="746"/>
      <c r="AF132" s="747">
        <v>5.5581632570000004</v>
      </c>
      <c r="AG132" s="745"/>
      <c r="AH132" s="745"/>
      <c r="AI132" s="745"/>
      <c r="AJ132" s="746"/>
      <c r="AK132" s="747">
        <v>5.9580431190000001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521</v>
      </c>
      <c r="W133" s="721"/>
      <c r="X133" s="721"/>
      <c r="Y133" s="721"/>
      <c r="Z133" s="722"/>
      <c r="AA133" s="723">
        <v>6</v>
      </c>
      <c r="AB133" s="724"/>
      <c r="AC133" s="724"/>
      <c r="AD133" s="724"/>
      <c r="AE133" s="725"/>
      <c r="AF133" s="723">
        <v>5.9</v>
      </c>
      <c r="AG133" s="724"/>
      <c r="AH133" s="724"/>
      <c r="AI133" s="724"/>
      <c r="AJ133" s="725"/>
      <c r="AK133" s="723">
        <v>5.8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vNa1n1XM5XVsDuJyX01mRi1Ncf19KHdKGvoDN09KsB5D/e+pR9YfwFjCEXDZaPGTXs52FnX6qau+WBlU1CkpQ==" saltValue="zt/DAHDCgBCGH29dPnnu+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kgS5NfJAgJKbNJnAkKrVrfMMWmTqe27iq3sNr7ytF4L/rbbxxS89b2hpKlGatQGM/mhRbmL7wOXlVBEnQoPUig==" saltValue="hHOmRfqt6CQAK5mGvDi1j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cbNoQ0JXiO54xsI69i7bYvcbSu7A6Q2DKpS3aBcn6bP1L7Z4kGnWF9AabROFC7ZiVsdjVomL6eDlBuo1F4GEQ==" saltValue="aiOnrrsFExRW1x3MMiZFW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525</v>
      </c>
      <c r="AP7" s="272"/>
      <c r="AQ7" s="273" t="s">
        <v>526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527</v>
      </c>
      <c r="AQ8" s="279" t="s">
        <v>528</v>
      </c>
      <c r="AR8" s="280" t="s">
        <v>529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530</v>
      </c>
      <c r="AL9" s="1130"/>
      <c r="AM9" s="1130"/>
      <c r="AN9" s="1131"/>
      <c r="AO9" s="281">
        <v>20145748</v>
      </c>
      <c r="AP9" s="281">
        <v>80894</v>
      </c>
      <c r="AQ9" s="282">
        <v>61723</v>
      </c>
      <c r="AR9" s="283">
        <v>31.1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531</v>
      </c>
      <c r="AL10" s="1130"/>
      <c r="AM10" s="1130"/>
      <c r="AN10" s="1131"/>
      <c r="AO10" s="284">
        <v>2037</v>
      </c>
      <c r="AP10" s="284">
        <v>8</v>
      </c>
      <c r="AQ10" s="285">
        <v>1286</v>
      </c>
      <c r="AR10" s="286">
        <v>-99.4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532</v>
      </c>
      <c r="AL11" s="1130"/>
      <c r="AM11" s="1130"/>
      <c r="AN11" s="1131"/>
      <c r="AO11" s="284">
        <v>922235</v>
      </c>
      <c r="AP11" s="284">
        <v>3703</v>
      </c>
      <c r="AQ11" s="285">
        <v>1067</v>
      </c>
      <c r="AR11" s="286">
        <v>247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533</v>
      </c>
      <c r="AL12" s="1130"/>
      <c r="AM12" s="1130"/>
      <c r="AN12" s="1131"/>
      <c r="AO12" s="284" t="s">
        <v>534</v>
      </c>
      <c r="AP12" s="284" t="s">
        <v>534</v>
      </c>
      <c r="AQ12" s="285">
        <v>49</v>
      </c>
      <c r="AR12" s="286" t="s">
        <v>534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535</v>
      </c>
      <c r="AL13" s="1130"/>
      <c r="AM13" s="1130"/>
      <c r="AN13" s="1131"/>
      <c r="AO13" s="284">
        <v>626693</v>
      </c>
      <c r="AP13" s="284">
        <v>2516</v>
      </c>
      <c r="AQ13" s="285">
        <v>2137</v>
      </c>
      <c r="AR13" s="286">
        <v>17.7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536</v>
      </c>
      <c r="AL14" s="1130"/>
      <c r="AM14" s="1130"/>
      <c r="AN14" s="1131"/>
      <c r="AO14" s="284">
        <v>158734</v>
      </c>
      <c r="AP14" s="284">
        <v>637</v>
      </c>
      <c r="AQ14" s="285">
        <v>1241</v>
      </c>
      <c r="AR14" s="286">
        <v>-48.7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537</v>
      </c>
      <c r="AL15" s="1133"/>
      <c r="AM15" s="1133"/>
      <c r="AN15" s="1134"/>
      <c r="AO15" s="284">
        <v>-1409688</v>
      </c>
      <c r="AP15" s="284">
        <v>-5660</v>
      </c>
      <c r="AQ15" s="285">
        <v>-3809</v>
      </c>
      <c r="AR15" s="286">
        <v>48.6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188</v>
      </c>
      <c r="AL16" s="1133"/>
      <c r="AM16" s="1133"/>
      <c r="AN16" s="1134"/>
      <c r="AO16" s="284">
        <v>20445759</v>
      </c>
      <c r="AP16" s="284">
        <v>82098</v>
      </c>
      <c r="AQ16" s="285">
        <v>63693</v>
      </c>
      <c r="AR16" s="286">
        <v>28.9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539</v>
      </c>
      <c r="AP20" s="293" t="s">
        <v>540</v>
      </c>
      <c r="AQ20" s="294" t="s">
        <v>541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542</v>
      </c>
      <c r="AL21" s="1136"/>
      <c r="AM21" s="1136"/>
      <c r="AN21" s="1137"/>
      <c r="AO21" s="297">
        <v>7.84</v>
      </c>
      <c r="AP21" s="298">
        <v>6.06</v>
      </c>
      <c r="AQ21" s="299">
        <v>1.78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543</v>
      </c>
      <c r="AL22" s="1136"/>
      <c r="AM22" s="1136"/>
      <c r="AN22" s="1137"/>
      <c r="AO22" s="302">
        <v>99.3</v>
      </c>
      <c r="AP22" s="303">
        <v>99.8</v>
      </c>
      <c r="AQ22" s="304">
        <v>-0.5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544</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545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525</v>
      </c>
      <c r="AP30" s="272"/>
      <c r="AQ30" s="273" t="s">
        <v>526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527</v>
      </c>
      <c r="AQ31" s="279" t="s">
        <v>528</v>
      </c>
      <c r="AR31" s="280" t="s">
        <v>529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547</v>
      </c>
      <c r="AL32" s="1114"/>
      <c r="AM32" s="1114"/>
      <c r="AN32" s="1115"/>
      <c r="AO32" s="312">
        <v>8857085</v>
      </c>
      <c r="AP32" s="312">
        <v>35565</v>
      </c>
      <c r="AQ32" s="313">
        <v>26449</v>
      </c>
      <c r="AR32" s="314">
        <v>34.5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548</v>
      </c>
      <c r="AL33" s="1114"/>
      <c r="AM33" s="1114"/>
      <c r="AN33" s="1115"/>
      <c r="AO33" s="312" t="s">
        <v>534</v>
      </c>
      <c r="AP33" s="312" t="s">
        <v>534</v>
      </c>
      <c r="AQ33" s="313">
        <v>1</v>
      </c>
      <c r="AR33" s="314" t="s">
        <v>534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549</v>
      </c>
      <c r="AL34" s="1114"/>
      <c r="AM34" s="1114"/>
      <c r="AN34" s="1115"/>
      <c r="AO34" s="312" t="s">
        <v>534</v>
      </c>
      <c r="AP34" s="312" t="s">
        <v>534</v>
      </c>
      <c r="AQ34" s="313">
        <v>29</v>
      </c>
      <c r="AR34" s="314" t="s">
        <v>534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550</v>
      </c>
      <c r="AL35" s="1114"/>
      <c r="AM35" s="1114"/>
      <c r="AN35" s="1115"/>
      <c r="AO35" s="312">
        <v>2018747</v>
      </c>
      <c r="AP35" s="312">
        <v>8106</v>
      </c>
      <c r="AQ35" s="313">
        <v>5448</v>
      </c>
      <c r="AR35" s="314">
        <v>48.8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551</v>
      </c>
      <c r="AL36" s="1114"/>
      <c r="AM36" s="1114"/>
      <c r="AN36" s="1115"/>
      <c r="AO36" s="312" t="s">
        <v>534</v>
      </c>
      <c r="AP36" s="312" t="s">
        <v>534</v>
      </c>
      <c r="AQ36" s="313">
        <v>445</v>
      </c>
      <c r="AR36" s="314" t="s">
        <v>534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552</v>
      </c>
      <c r="AL37" s="1114"/>
      <c r="AM37" s="1114"/>
      <c r="AN37" s="1115"/>
      <c r="AO37" s="312">
        <v>66</v>
      </c>
      <c r="AP37" s="312">
        <v>0</v>
      </c>
      <c r="AQ37" s="313">
        <v>1095</v>
      </c>
      <c r="AR37" s="314">
        <v>-100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553</v>
      </c>
      <c r="AL38" s="1117"/>
      <c r="AM38" s="1117"/>
      <c r="AN38" s="1118"/>
      <c r="AO38" s="315">
        <v>2015</v>
      </c>
      <c r="AP38" s="315">
        <v>8</v>
      </c>
      <c r="AQ38" s="316">
        <v>0</v>
      </c>
      <c r="AR38" s="304">
        <v>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554</v>
      </c>
      <c r="AL39" s="1117"/>
      <c r="AM39" s="1117"/>
      <c r="AN39" s="1118"/>
      <c r="AO39" s="312">
        <v>-2125946</v>
      </c>
      <c r="AP39" s="312">
        <v>-8537</v>
      </c>
      <c r="AQ39" s="313">
        <v>-7113</v>
      </c>
      <c r="AR39" s="314">
        <v>20</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555</v>
      </c>
      <c r="AL40" s="1114"/>
      <c r="AM40" s="1114"/>
      <c r="AN40" s="1115"/>
      <c r="AO40" s="312">
        <v>-5705363</v>
      </c>
      <c r="AP40" s="312">
        <v>-22909</v>
      </c>
      <c r="AQ40" s="313">
        <v>-18923</v>
      </c>
      <c r="AR40" s="314">
        <v>21.1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302</v>
      </c>
      <c r="AL41" s="1120"/>
      <c r="AM41" s="1120"/>
      <c r="AN41" s="1121"/>
      <c r="AO41" s="312">
        <v>3046604</v>
      </c>
      <c r="AP41" s="312">
        <v>12233</v>
      </c>
      <c r="AQ41" s="313">
        <v>7431</v>
      </c>
      <c r="AR41" s="314">
        <v>64.599999999999994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525</v>
      </c>
      <c r="AN49" s="1124" t="s">
        <v>559</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560</v>
      </c>
      <c r="AO50" s="329" t="s">
        <v>561</v>
      </c>
      <c r="AP50" s="330" t="s">
        <v>562</v>
      </c>
      <c r="AQ50" s="331" t="s">
        <v>563</v>
      </c>
      <c r="AR50" s="332" t="s">
        <v>564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565</v>
      </c>
      <c r="AL51" s="325"/>
      <c r="AM51" s="333">
        <v>7966703</v>
      </c>
      <c r="AN51" s="334">
        <v>31314</v>
      </c>
      <c r="AO51" s="335">
        <v>-0.5</v>
      </c>
      <c r="AP51" s="336">
        <v>33173</v>
      </c>
      <c r="AQ51" s="337">
        <v>-19.2</v>
      </c>
      <c r="AR51" s="338">
        <v>18.7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566</v>
      </c>
      <c r="AM52" s="341">
        <v>4901649</v>
      </c>
      <c r="AN52" s="342">
        <v>19266</v>
      </c>
      <c r="AO52" s="343">
        <v>5.8</v>
      </c>
      <c r="AP52" s="344">
        <v>20353</v>
      </c>
      <c r="AQ52" s="345">
        <v>-25.4</v>
      </c>
      <c r="AR52" s="346">
        <v>31.2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567</v>
      </c>
      <c r="AL53" s="325"/>
      <c r="AM53" s="333">
        <v>8758620</v>
      </c>
      <c r="AN53" s="334">
        <v>34612</v>
      </c>
      <c r="AO53" s="335">
        <v>10.5</v>
      </c>
      <c r="AP53" s="336">
        <v>37644</v>
      </c>
      <c r="AQ53" s="337">
        <v>13.5</v>
      </c>
      <c r="AR53" s="338">
        <v>-3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566</v>
      </c>
      <c r="AM54" s="341">
        <v>5896775</v>
      </c>
      <c r="AN54" s="342">
        <v>23302</v>
      </c>
      <c r="AO54" s="343">
        <v>20.9</v>
      </c>
      <c r="AP54" s="344">
        <v>24939</v>
      </c>
      <c r="AQ54" s="345">
        <v>22.5</v>
      </c>
      <c r="AR54" s="346">
        <v>-1.6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568</v>
      </c>
      <c r="AL55" s="325"/>
      <c r="AM55" s="333">
        <v>7885923</v>
      </c>
      <c r="AN55" s="334">
        <v>31282</v>
      </c>
      <c r="AO55" s="335">
        <v>-9.6</v>
      </c>
      <c r="AP55" s="336">
        <v>39221</v>
      </c>
      <c r="AQ55" s="337">
        <v>4.2</v>
      </c>
      <c r="AR55" s="338">
        <v>-13.8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566</v>
      </c>
      <c r="AM56" s="341">
        <v>5414431</v>
      </c>
      <c r="AN56" s="342">
        <v>21478</v>
      </c>
      <c r="AO56" s="343">
        <v>-7.8</v>
      </c>
      <c r="AP56" s="344">
        <v>24821</v>
      </c>
      <c r="AQ56" s="345">
        <v>-0.5</v>
      </c>
      <c r="AR56" s="346">
        <v>-7.3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569</v>
      </c>
      <c r="AL57" s="325"/>
      <c r="AM57" s="333">
        <v>9280684</v>
      </c>
      <c r="AN57" s="334">
        <v>37016</v>
      </c>
      <c r="AO57" s="335">
        <v>18.3</v>
      </c>
      <c r="AP57" s="336">
        <v>38566</v>
      </c>
      <c r="AQ57" s="337">
        <v>-1.7</v>
      </c>
      <c r="AR57" s="338">
        <v>20</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566</v>
      </c>
      <c r="AM58" s="341">
        <v>6191301</v>
      </c>
      <c r="AN58" s="342">
        <v>24694</v>
      </c>
      <c r="AO58" s="343">
        <v>15</v>
      </c>
      <c r="AP58" s="344">
        <v>24059</v>
      </c>
      <c r="AQ58" s="345">
        <v>-3.1</v>
      </c>
      <c r="AR58" s="346">
        <v>18.100000000000001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570</v>
      </c>
      <c r="AL59" s="325"/>
      <c r="AM59" s="333">
        <v>9129582</v>
      </c>
      <c r="AN59" s="334">
        <v>36659</v>
      </c>
      <c r="AO59" s="335">
        <v>-1</v>
      </c>
      <c r="AP59" s="336">
        <v>35156</v>
      </c>
      <c r="AQ59" s="337">
        <v>-8.8000000000000007</v>
      </c>
      <c r="AR59" s="338">
        <v>7.8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566</v>
      </c>
      <c r="AM60" s="341">
        <v>5820981</v>
      </c>
      <c r="AN60" s="342">
        <v>23374</v>
      </c>
      <c r="AO60" s="343">
        <v>-5.3</v>
      </c>
      <c r="AP60" s="344">
        <v>22430</v>
      </c>
      <c r="AQ60" s="345">
        <v>-6.8</v>
      </c>
      <c r="AR60" s="346">
        <v>1.5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571</v>
      </c>
      <c r="AL61" s="347"/>
      <c r="AM61" s="348">
        <v>8604302</v>
      </c>
      <c r="AN61" s="349">
        <v>34177</v>
      </c>
      <c r="AO61" s="350">
        <v>3.5</v>
      </c>
      <c r="AP61" s="351">
        <v>36752</v>
      </c>
      <c r="AQ61" s="352">
        <v>-2.4</v>
      </c>
      <c r="AR61" s="338">
        <v>5.9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566</v>
      </c>
      <c r="AM62" s="341">
        <v>5645027</v>
      </c>
      <c r="AN62" s="342">
        <v>22423</v>
      </c>
      <c r="AO62" s="343">
        <v>5.7</v>
      </c>
      <c r="AP62" s="344">
        <v>23320</v>
      </c>
      <c r="AQ62" s="345">
        <v>-2.7</v>
      </c>
      <c r="AR62" s="346">
        <v>8.4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BxAkLIpK6B7yFoeg42/Krz8x1XbJH9waVDlxXRBRpRrwov1yt7Mef3THe3ZdR42ph3ZSsNJY29HLege2GWRX2g==" saltValue="oT8MMTK2L6+wfwrYZRtxu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573</v>
      </c>
    </row>
    <row r="120" spans="125:125" ht="13.5" hidden="1" customHeight="1" x14ac:dyDescent="0.15"/>
    <row r="121" spans="125:125" ht="13.5" hidden="1" customHeight="1" x14ac:dyDescent="0.15">
      <c r="DU121" s="259"/>
    </row>
  </sheetData>
  <sheetProtection algorithmName="SHA-512" hashValue="Yjr+L9RtuJAjDmc22HDPga7yNg3NOS9N4oYEUBXb778imfzEVTkan7a1VkdW4ZXtblgtyUxqqthxlSJRJmpqiw==" saltValue="jfuarQXEARGIqLXTmCtn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574</v>
      </c>
    </row>
  </sheetData>
  <sheetProtection algorithmName="SHA-512" hashValue="VYBfcuuEVd5ZTJgETp1SQzFfYPWBlOURrNU8Fqdx8ipXMDwO/4EirQkj3H7ElaI3qmGLDkZ5UAXVJqkY9UT2VQ==" saltValue="Q6Af08+ylvUSO6FiqHCq9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139" t="s">
        <v>3</v>
      </c>
      <c r="D47" s="1139"/>
      <c r="E47" s="1140"/>
      <c r="F47" s="11">
        <v>9.01</v>
      </c>
      <c r="G47" s="12">
        <v>8.3000000000000007</v>
      </c>
      <c r="H47" s="12">
        <v>8.4</v>
      </c>
      <c r="I47" s="12">
        <v>8.68</v>
      </c>
      <c r="J47" s="13">
        <v>12.52</v>
      </c>
    </row>
    <row r="48" spans="2:10" ht="57.75" customHeight="1" x14ac:dyDescent="0.15">
      <c r="B48" s="14"/>
      <c r="C48" s="1141" t="s">
        <v>4</v>
      </c>
      <c r="D48" s="1141"/>
      <c r="E48" s="1142"/>
      <c r="F48" s="15">
        <v>0.76</v>
      </c>
      <c r="G48" s="16">
        <v>0.53</v>
      </c>
      <c r="H48" s="16">
        <v>1.36</v>
      </c>
      <c r="I48" s="16">
        <v>7.05</v>
      </c>
      <c r="J48" s="17">
        <v>5.3</v>
      </c>
    </row>
    <row r="49" spans="2:10" ht="57.75" customHeight="1" thickBot="1" x14ac:dyDescent="0.2">
      <c r="B49" s="18"/>
      <c r="C49" s="1143" t="s">
        <v>5</v>
      </c>
      <c r="D49" s="1143"/>
      <c r="E49" s="1144"/>
      <c r="F49" s="19">
        <v>0.44</v>
      </c>
      <c r="G49" s="20" t="s">
        <v>580</v>
      </c>
      <c r="H49" s="20">
        <v>0.89</v>
      </c>
      <c r="I49" s="20">
        <v>5.77</v>
      </c>
      <c r="J49" s="21" t="s">
        <v>581</v>
      </c>
    </row>
    <row r="50" spans="2:10" x14ac:dyDescent="0.15"/>
  </sheetData>
  <sheetProtection algorithmName="SHA-512" hashValue="HSKLjcBaVlyaE1cujGbMFaBHRr1REasXGuvM+xadMER3y3LO26SUwX4KQnQ0hgHZEyjm/BVgtRmkBLdIVJZeBQ==" saltValue="jJXjAySCiZ8NkOKzfi6P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田村　良輔</cp:lastModifiedBy>
  <cp:lastPrinted>2024-03-18T00:12:38Z</cp:lastPrinted>
  <dcterms:created xsi:type="dcterms:W3CDTF">2024-03-14T03:59:17Z</dcterms:created>
  <dcterms:modified xsi:type="dcterms:W3CDTF">2024-03-18T00:12:42Z</dcterms:modified>
  <cp:category/>
</cp:coreProperties>
</file>