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0" windowWidth="9705" windowHeight="7650" firstSheet="3" activeTab="12"/>
  </bookViews>
  <sheets>
    <sheet name="R01(H31)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'10月1日'!$A$1:$G$34</definedName>
    <definedName name="_xlnm.Print_Area" localSheetId="1">'1月1日'!$A$1:$G$29</definedName>
  </definedNames>
  <calcPr fullCalcOnLoad="1"/>
</workbook>
</file>

<file path=xl/sharedStrings.xml><?xml version="1.0" encoding="utf-8"?>
<sst xmlns="http://schemas.openxmlformats.org/spreadsheetml/2006/main" count="556" uniqueCount="62">
  <si>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</si>
  <si>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</si>
  <si>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</si>
  <si>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</si>
  <si>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</si>
  <si>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</si>
  <si>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</si>
  <si>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</si>
  <si>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</si>
  <si>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</si>
  <si>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</si>
  <si>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</si>
  <si>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</si>
  <si>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</si>
  <si>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</si>
  <si>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</si>
  <si>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</si>
  <si>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</si>
  <si>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</si>
  <si>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</si>
  <si>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</si>
  <si>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</si>
  <si>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</si>
  <si>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</si>
  <si>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</si>
  <si>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</si>
  <si>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</si>
  <si>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</si>
  <si>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</si>
  <si>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</si>
  <si>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</si>
  <si>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</si>
  <si>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</si>
  <si>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</si>
  <si>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</si>
  <si>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</si>
  <si>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</si>
  <si>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</si>
  <si>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</si>
  <si>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</si>
  <si>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</si>
  <si>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</si>
  <si>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</si>
  <si>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</si>
  <si>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</si>
  <si>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</si>
  <si>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</si>
  <si>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世帯数</t>
  </si>
  <si>
    <t>男</t>
  </si>
  <si>
    <t>女</t>
  </si>
  <si>
    <t>内　 町</t>
  </si>
  <si>
    <t>R01.5.1</t>
  </si>
  <si>
    <t>R01.6.1</t>
  </si>
  <si>
    <t>R01.7.1</t>
  </si>
  <si>
    <t>R01.9.1</t>
  </si>
  <si>
    <t>R01.10.1</t>
  </si>
  <si>
    <t>R01.11.1</t>
  </si>
  <si>
    <t>R01.12.1</t>
  </si>
  <si>
    <t>徳島市地区別住民基本台帳人口・世帯数［令和元年(平成３１年）］</t>
  </si>
  <si>
    <t>R01.8.1</t>
  </si>
  <si>
    <t>前月</t>
  </si>
  <si>
    <t>差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</si>
</sst>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  <numFmt numFmtId="185" formatCode="#,##0_ "/>
    <numFmt numFmtId="186" formatCode="0_);[Red]\(0\)"/>
    <numFmt numFmtId="187" formatCode="#,##0_);[Red]\(#,##0\)"/>
    <numFmt numFmtId="188" formatCode="0.000_ "/>
    <numFmt numFmtId="189" formatCode="#,##0.0_ ;[Red]\-#,##0.0\ "/>
    <numFmt numFmtId="190" formatCode="#,##0.0_ "/>
    <numFmt numFmtId="191" formatCode="#,##0.0"/>
    <numFmt numFmtId="192" formatCode="#,##0.000;[Red]\-#,##0.000"/>
    <numFmt numFmtId="193" formatCode="#,##0.0000;[Red]\-#,##0.0000"/>
    <numFmt numFmtId="194" formatCode="#,##0;[Red]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2" fontId="0" fillId="0" borderId="15" xfId="0" applyNumberFormat="1" applyBorder="1" applyAlignment="1">
      <alignment/>
    </xf>
    <xf numFmtId="0" fontId="3" fillId="0" borderId="18" xfId="60" applyFont="1" applyFill="1" applyBorder="1" applyAlignment="1">
      <alignment horizontal="center" wrapText="1"/>
      <protection/>
    </xf>
    <xf numFmtId="0" fontId="0" fillId="0" borderId="19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19" xfId="48" applyFont="1" applyBorder="1" applyAlignment="1">
      <alignment/>
    </xf>
    <xf numFmtId="38" fontId="5" fillId="0" borderId="21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60" applyFont="1" applyFill="1" applyBorder="1" applyAlignment="1">
      <alignment horizontal="center" wrapText="1"/>
      <protection/>
    </xf>
    <xf numFmtId="57" fontId="3" fillId="0" borderId="22" xfId="60" applyNumberFormat="1" applyFont="1" applyFill="1" applyBorder="1" applyAlignment="1">
      <alignment horizontal="center" wrapText="1"/>
      <protection/>
    </xf>
    <xf numFmtId="185" fontId="0" fillId="0" borderId="0" xfId="0" applyNumberFormat="1" applyFont="1" applyAlignment="1">
      <alignment/>
    </xf>
    <xf numFmtId="4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57" fontId="0" fillId="0" borderId="0" xfId="0" applyNumberFormat="1" applyAlignment="1">
      <alignment horizontal="center"/>
    </xf>
    <xf numFmtId="183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17" xfId="0" applyNumberFormat="1" applyBorder="1" applyAlignment="1">
      <alignment/>
    </xf>
    <xf numFmtId="191" fontId="0" fillId="0" borderId="23" xfId="0" applyNumberFormat="1" applyBorder="1" applyAlignment="1">
      <alignment/>
    </xf>
    <xf numFmtId="184" fontId="0" fillId="0" borderId="0" xfId="48" applyNumberFormat="1" applyFont="1" applyAlignment="1">
      <alignment/>
    </xf>
    <xf numFmtId="40" fontId="0" fillId="0" borderId="0" xfId="48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48" applyNumberFormat="1" applyFont="1" applyBorder="1" applyAlignment="1">
      <alignment/>
    </xf>
    <xf numFmtId="191" fontId="0" fillId="0" borderId="10" xfId="0" applyNumberFormat="1" applyBorder="1" applyAlignment="1">
      <alignment/>
    </xf>
    <xf numFmtId="191" fontId="0" fillId="0" borderId="10" xfId="48" applyNumberFormat="1" applyFont="1" applyBorder="1" applyAlignment="1">
      <alignment/>
    </xf>
    <xf numFmtId="187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0" xfId="48" applyFont="1" applyAlignment="1">
      <alignment horizontal="right"/>
    </xf>
    <xf numFmtId="49" fontId="0" fillId="0" borderId="0" xfId="0" applyNumberFormat="1" applyAlignment="1">
      <alignment horizontal="center"/>
    </xf>
    <xf numFmtId="38" fontId="0" fillId="0" borderId="10" xfId="0" applyNumberForma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2" sqref="A2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58</v>
      </c>
    </row>
    <row r="2" ht="13.5" customHeight="1">
      <c r="L2" t="s">
        <v>43</v>
      </c>
    </row>
    <row r="3" spans="1:14" ht="13.5" customHeight="1" thickBot="1">
      <c r="A3" s="12" t="s">
        <v>7</v>
      </c>
      <c r="B3" s="12"/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37</v>
      </c>
      <c r="K3" s="12" t="s">
        <v>38</v>
      </c>
      <c r="L3" s="12" t="s">
        <v>39</v>
      </c>
      <c r="M3" s="12" t="s">
        <v>40</v>
      </c>
      <c r="N3" s="12" t="s">
        <v>41</v>
      </c>
    </row>
    <row r="4" spans="1:14" ht="13.5" customHeight="1">
      <c r="A4" s="13" t="s">
        <v>14</v>
      </c>
      <c r="B4" s="14" t="s">
        <v>8</v>
      </c>
      <c r="C4" s="31">
        <f>'1月1日'!$B$2</f>
        <v>2972</v>
      </c>
      <c r="D4" s="31">
        <f>'2月1日'!B2</f>
        <v>2962</v>
      </c>
      <c r="E4" s="31">
        <f>'3月1日'!$B2</f>
        <v>2954</v>
      </c>
      <c r="F4" s="31">
        <f>'4月1日'!$B$2</f>
        <v>2957</v>
      </c>
      <c r="G4" s="31">
        <f>'5月1日'!$B$2</f>
        <v>2965</v>
      </c>
      <c r="H4" s="31">
        <f>'6月1日'!$B$2</f>
        <v>2971</v>
      </c>
      <c r="I4" s="31">
        <f>'7月1日'!$B$2</f>
        <v>2961</v>
      </c>
      <c r="J4" s="31">
        <f>'8月1日'!$B$2</f>
        <v>2967</v>
      </c>
      <c r="K4" s="31">
        <f>'9月1日'!$B$2</f>
        <v>2953</v>
      </c>
      <c r="L4" s="31">
        <f>'10月1日'!$B$2</f>
        <v>2959</v>
      </c>
      <c r="M4" s="31">
        <f>'11月1日'!$B$2</f>
        <v>2958</v>
      </c>
      <c r="N4" s="32">
        <f>'12月1日'!$B$2</f>
        <v>2963</v>
      </c>
    </row>
    <row r="5" spans="1:14" ht="13.5" customHeight="1">
      <c r="A5" s="15"/>
      <c r="B5" s="4" t="s">
        <v>9</v>
      </c>
      <c r="C5" s="6">
        <f>'1月1日'!$C$2</f>
        <v>2630</v>
      </c>
      <c r="D5" s="6">
        <f>'2月1日'!C2</f>
        <v>2614</v>
      </c>
      <c r="E5" s="6">
        <f>'3月1日'!$C$2</f>
        <v>2613</v>
      </c>
      <c r="F5" s="6">
        <f>'4月1日'!$C$2</f>
        <v>2604</v>
      </c>
      <c r="G5" s="6">
        <f>'5月1日'!$C$2</f>
        <v>2597</v>
      </c>
      <c r="H5" s="6">
        <f>'6月1日'!$C$2</f>
        <v>2595</v>
      </c>
      <c r="I5" s="6">
        <f>'7月1日'!$C$2</f>
        <v>2584</v>
      </c>
      <c r="J5" s="6">
        <f>'8月1日'!$C$2</f>
        <v>2582</v>
      </c>
      <c r="K5" s="6">
        <f>'9月1日'!$C$2</f>
        <v>2581</v>
      </c>
      <c r="L5" s="6">
        <f>'10月1日'!$C$2</f>
        <v>2593</v>
      </c>
      <c r="M5" s="6">
        <f>'11月1日'!$C$2</f>
        <v>2585</v>
      </c>
      <c r="N5" s="16">
        <f>'12月1日'!$C$2</f>
        <v>2585</v>
      </c>
    </row>
    <row r="6" spans="1:14" ht="13.5" customHeight="1">
      <c r="A6" s="15"/>
      <c r="B6" s="4" t="s">
        <v>10</v>
      </c>
      <c r="C6" s="6">
        <f>'1月1日'!$D$2</f>
        <v>3111</v>
      </c>
      <c r="D6" s="6">
        <f>'2月1日'!$D2</f>
        <v>3095</v>
      </c>
      <c r="E6" s="6">
        <f>'3月1日'!$D$2</f>
        <v>3078</v>
      </c>
      <c r="F6" s="6">
        <f>'4月1日'!$D$2</f>
        <v>3063</v>
      </c>
      <c r="G6" s="6">
        <f>'5月1日'!$D$2</f>
        <v>3066</v>
      </c>
      <c r="H6" s="6">
        <f>'6月1日'!$D$2</f>
        <v>3058</v>
      </c>
      <c r="I6" s="6">
        <f>'7月1日'!$D$2</f>
        <v>3044</v>
      </c>
      <c r="J6" s="6">
        <f>'8月1日'!$D$2</f>
        <v>3049</v>
      </c>
      <c r="K6" s="6">
        <f>'9月1日'!$D$2</f>
        <v>3033</v>
      </c>
      <c r="L6" s="6">
        <f>'10月1日'!$D$2</f>
        <v>3042</v>
      </c>
      <c r="M6" s="6">
        <f>'11月1日'!$D$2</f>
        <v>3046</v>
      </c>
      <c r="N6" s="16">
        <f>'12月1日'!$D$2</f>
        <v>3056</v>
      </c>
    </row>
    <row r="7" spans="1:14" ht="13.5" customHeight="1">
      <c r="A7" s="15"/>
      <c r="B7" s="4" t="s">
        <v>11</v>
      </c>
      <c r="C7" s="29">
        <f>'1月1日'!$E$2</f>
        <v>5741</v>
      </c>
      <c r="D7" s="29">
        <f>'2月1日'!$E$2</f>
        <v>5709</v>
      </c>
      <c r="E7" s="29">
        <f>'3月1日'!$E$2</f>
        <v>5691</v>
      </c>
      <c r="F7" s="29">
        <f>'4月1日'!$E$2</f>
        <v>5667</v>
      </c>
      <c r="G7" s="29">
        <f>'5月1日'!$E$2</f>
        <v>5663</v>
      </c>
      <c r="H7" s="29">
        <f>'6月1日'!$E$2</f>
        <v>5653</v>
      </c>
      <c r="I7" s="29">
        <f>'7月1日'!$E$2</f>
        <v>5628</v>
      </c>
      <c r="J7" s="29">
        <f>'8月1日'!$E$2</f>
        <v>5631</v>
      </c>
      <c r="K7" s="29">
        <f>'9月1日'!$E$2</f>
        <v>5614</v>
      </c>
      <c r="L7" s="29">
        <f>'10月1日'!$E$2</f>
        <v>5635</v>
      </c>
      <c r="M7" s="29">
        <f>'11月1日'!$E$2</f>
        <v>5631</v>
      </c>
      <c r="N7" s="30">
        <f>'12月1日'!$E$2</f>
        <v>5641</v>
      </c>
    </row>
    <row r="8" spans="1:14" ht="13.5" customHeight="1">
      <c r="A8" s="15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7">
        <f>'12月1日'!$F$2</f>
        <v>1.62</v>
      </c>
    </row>
    <row r="9" spans="1:14" ht="13.5" customHeight="1" thickBot="1">
      <c r="A9" s="18"/>
      <c r="B9" s="19" t="s">
        <v>13</v>
      </c>
      <c r="C9" s="52">
        <f>'1月1日'!$G$2</f>
        <v>3543.827160493827</v>
      </c>
      <c r="D9" s="52">
        <f>'2月1日'!$G$2</f>
        <v>3524.074074074074</v>
      </c>
      <c r="E9" s="52">
        <f>'3月1日'!$G$2</f>
        <v>3512.9629629629626</v>
      </c>
      <c r="F9" s="52">
        <f>'4月1日'!$G$2</f>
        <v>3498.148148148148</v>
      </c>
      <c r="G9" s="52">
        <f>'5月1日'!$G$2</f>
        <v>3495.679012345679</v>
      </c>
      <c r="H9" s="52">
        <f>'6月1日'!$G$2</f>
        <v>3489.506172839506</v>
      </c>
      <c r="I9" s="52">
        <f>'7月1日'!$G$2</f>
        <v>3474.074074074074</v>
      </c>
      <c r="J9" s="52">
        <f>'8月1日'!$G$2</f>
        <v>3475.9259259259256</v>
      </c>
      <c r="K9" s="52">
        <f>'9月1日'!$G$2</f>
        <v>3465.432098765432</v>
      </c>
      <c r="L9" s="52">
        <f>'10月1日'!$G$2</f>
        <v>3478.395061728395</v>
      </c>
      <c r="M9" s="52">
        <f>'11月1日'!$G$2</f>
        <v>3475.9259259259256</v>
      </c>
      <c r="N9" s="53">
        <f>'12月1日'!$G$2</f>
        <v>3482.0987654320984</v>
      </c>
    </row>
    <row r="10" spans="1:14" ht="13.5" customHeight="1">
      <c r="A10" s="13" t="s">
        <v>17</v>
      </c>
      <c r="B10" s="14" t="s">
        <v>8</v>
      </c>
      <c r="C10" s="31">
        <f>'1月1日'!$B$3</f>
        <v>1047</v>
      </c>
      <c r="D10" s="31">
        <f>'2月1日'!$B$3</f>
        <v>1044</v>
      </c>
      <c r="E10" s="31">
        <f>'3月1日'!$B$3</f>
        <v>1037</v>
      </c>
      <c r="F10" s="31">
        <f>'4月1日'!$B$3</f>
        <v>1033</v>
      </c>
      <c r="G10" s="31">
        <f>'5月1日'!$B$3</f>
        <v>1043</v>
      </c>
      <c r="H10" s="31">
        <f>'6月1日'!$B$3</f>
        <v>1040</v>
      </c>
      <c r="I10" s="31">
        <f>'7月1日'!$B$3</f>
        <v>1038</v>
      </c>
      <c r="J10" s="31">
        <f>'8月1日'!$B$3</f>
        <v>1036</v>
      </c>
      <c r="K10" s="31">
        <f>'9月1日'!$B$3</f>
        <v>1038</v>
      </c>
      <c r="L10" s="31">
        <f>'10月1日'!$B$3</f>
        <v>1038</v>
      </c>
      <c r="M10" s="31">
        <f>'11月1日'!$B$3</f>
        <v>1041</v>
      </c>
      <c r="N10" s="32">
        <f>'12月1日'!$B$3</f>
        <v>1039</v>
      </c>
    </row>
    <row r="11" spans="1:14" ht="13.5" customHeight="1">
      <c r="A11" s="15"/>
      <c r="B11" s="4" t="s">
        <v>9</v>
      </c>
      <c r="C11" s="6">
        <f>'1月1日'!$C$3</f>
        <v>952</v>
      </c>
      <c r="D11" s="6">
        <f>'2月1日'!$C$3</f>
        <v>950</v>
      </c>
      <c r="E11" s="6">
        <f>'3月1日'!$C$3</f>
        <v>944</v>
      </c>
      <c r="F11" s="6">
        <f>'4月1日'!$C$3</f>
        <v>931</v>
      </c>
      <c r="G11" s="6">
        <f>'5月1日'!$C$3</f>
        <v>938</v>
      </c>
      <c r="H11" s="6">
        <f>'6月1日'!$C$3</f>
        <v>938</v>
      </c>
      <c r="I11" s="6">
        <f>'7月1日'!$C$3</f>
        <v>940</v>
      </c>
      <c r="J11" s="6">
        <f>'8月1日'!$C$3</f>
        <v>938</v>
      </c>
      <c r="K11" s="6">
        <f>'9月1日'!$C$3</f>
        <v>939</v>
      </c>
      <c r="L11" s="6">
        <f>'10月1日'!$C$3</f>
        <v>938</v>
      </c>
      <c r="M11" s="6">
        <f>'11月1日'!$C$3</f>
        <v>939</v>
      </c>
      <c r="N11" s="16">
        <f>'12月1日'!$C$3</f>
        <v>939</v>
      </c>
    </row>
    <row r="12" spans="1:14" ht="13.5" customHeight="1">
      <c r="A12" s="15"/>
      <c r="B12" s="4" t="s">
        <v>10</v>
      </c>
      <c r="C12" s="6">
        <f>'1月1日'!$D$3</f>
        <v>1095</v>
      </c>
      <c r="D12" s="6">
        <f>'2月1日'!$D$3</f>
        <v>1088</v>
      </c>
      <c r="E12" s="6">
        <f>'3月1日'!$D$3</f>
        <v>1082</v>
      </c>
      <c r="F12" s="6">
        <f>'4月1日'!$D$3</f>
        <v>1077</v>
      </c>
      <c r="G12" s="6">
        <f>'5月1日'!$D$3</f>
        <v>1075</v>
      </c>
      <c r="H12" s="6">
        <f>'6月1日'!$D$3</f>
        <v>1077</v>
      </c>
      <c r="I12" s="6">
        <f>'7月1日'!$D$3</f>
        <v>1075</v>
      </c>
      <c r="J12" s="6">
        <f>'8月1日'!$D$3</f>
        <v>1070</v>
      </c>
      <c r="K12" s="6">
        <f>'9月1日'!$D$3</f>
        <v>1069</v>
      </c>
      <c r="L12" s="6">
        <f>'10月1日'!$D$3</f>
        <v>1068</v>
      </c>
      <c r="M12" s="6">
        <f>'11月1日'!$D$3</f>
        <v>1063</v>
      </c>
      <c r="N12" s="16">
        <f>'12月1日'!$D$3</f>
        <v>1058</v>
      </c>
    </row>
    <row r="13" spans="1:14" ht="13.5" customHeight="1">
      <c r="A13" s="15"/>
      <c r="B13" s="4" t="s">
        <v>11</v>
      </c>
      <c r="C13" s="29">
        <f>'1月1日'!$E$3</f>
        <v>2047</v>
      </c>
      <c r="D13" s="29">
        <f>'2月1日'!$E$3</f>
        <v>2038</v>
      </c>
      <c r="E13" s="29">
        <f>'3月1日'!$E$3</f>
        <v>2026</v>
      </c>
      <c r="F13" s="29">
        <f>'4月1日'!$E$3</f>
        <v>2008</v>
      </c>
      <c r="G13" s="29">
        <f>'5月1日'!$E$3</f>
        <v>2013</v>
      </c>
      <c r="H13" s="29">
        <f>'6月1日'!$E$3</f>
        <v>2015</v>
      </c>
      <c r="I13" s="29">
        <f>'7月1日'!$E$3</f>
        <v>2015</v>
      </c>
      <c r="J13" s="29">
        <f>'8月1日'!$E$3</f>
        <v>2008</v>
      </c>
      <c r="K13" s="29">
        <f>'9月1日'!$E$3</f>
        <v>2008</v>
      </c>
      <c r="L13" s="29">
        <f>'10月1日'!$E$3</f>
        <v>2006</v>
      </c>
      <c r="M13" s="29">
        <f>'11月1日'!$E$3</f>
        <v>2002</v>
      </c>
      <c r="N13" s="30">
        <f>'12月1日'!$E$3</f>
        <v>1997</v>
      </c>
    </row>
    <row r="14" spans="1:14" ht="13.5" customHeight="1">
      <c r="A14" s="15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7">
        <f>'12月1日'!$F$3</f>
        <v>1.14</v>
      </c>
    </row>
    <row r="15" spans="1:14" ht="13.5" customHeight="1" thickBot="1">
      <c r="A15" s="18"/>
      <c r="B15" s="19" t="s">
        <v>13</v>
      </c>
      <c r="C15" s="52">
        <f>'1月1日'!$G$3</f>
        <v>1795.6140350877195</v>
      </c>
      <c r="D15" s="52">
        <f>'2月1日'!$G$3</f>
        <v>1787.7192982456143</v>
      </c>
      <c r="E15" s="52">
        <f>'3月1日'!$G$3</f>
        <v>1777.1929824561405</v>
      </c>
      <c r="F15" s="52">
        <f>'4月1日'!$G$3</f>
        <v>1761.4035087719299</v>
      </c>
      <c r="G15" s="52">
        <f>'5月1日'!$G$3</f>
        <v>1765.7894736842106</v>
      </c>
      <c r="H15" s="52">
        <f>'6月1日'!$G$3</f>
        <v>1767.5438596491229</v>
      </c>
      <c r="I15" s="52">
        <f>'7月1日'!$G$3</f>
        <v>1767.5438596491229</v>
      </c>
      <c r="J15" s="52">
        <f>'8月1日'!$G$3</f>
        <v>1761.4035087719299</v>
      </c>
      <c r="K15" s="52">
        <f>'9月1日'!$G$3</f>
        <v>1761.4035087719299</v>
      </c>
      <c r="L15" s="52">
        <f>'10月1日'!$G$3</f>
        <v>1759.6491228070176</v>
      </c>
      <c r="M15" s="52">
        <f>'11月1日'!$G$3</f>
        <v>1756.1403508771932</v>
      </c>
      <c r="N15" s="53">
        <f>'12月1日'!$G$3</f>
        <v>1751.7543859649124</v>
      </c>
    </row>
    <row r="16" spans="1:14" ht="13.5" customHeight="1">
      <c r="A16" s="13" t="s">
        <v>1</v>
      </c>
      <c r="B16" s="14" t="s">
        <v>8</v>
      </c>
      <c r="C16" s="31">
        <f>'1月1日'!$B$4</f>
        <v>1142</v>
      </c>
      <c r="D16" s="31">
        <f>'2月1日'!$B$4</f>
        <v>1140</v>
      </c>
      <c r="E16" s="31">
        <f>'3月1日'!$B$4</f>
        <v>1139</v>
      </c>
      <c r="F16" s="31">
        <f>'4月1日'!$B$4</f>
        <v>1146</v>
      </c>
      <c r="G16" s="31">
        <f>'5月1日'!$B$4</f>
        <v>1150</v>
      </c>
      <c r="H16" s="31">
        <f>'6月1日'!$B$4</f>
        <v>1141</v>
      </c>
      <c r="I16" s="31">
        <f>'7月1日'!$B$4</f>
        <v>1143</v>
      </c>
      <c r="J16" s="31">
        <f>'8月1日'!$B$4</f>
        <v>1142</v>
      </c>
      <c r="K16" s="31">
        <f>'9月1日'!$B$4</f>
        <v>1133</v>
      </c>
      <c r="L16" s="31">
        <f>'10月1日'!$B$4</f>
        <v>1132</v>
      </c>
      <c r="M16" s="31">
        <f>'11月1日'!$B$4</f>
        <v>1126</v>
      </c>
      <c r="N16" s="32">
        <f>'12月1日'!$B$4</f>
        <v>1132</v>
      </c>
    </row>
    <row r="17" spans="1:14" ht="13.5" customHeight="1">
      <c r="A17" s="15"/>
      <c r="B17" s="4" t="s">
        <v>9</v>
      </c>
      <c r="C17" s="6">
        <f>'1月1日'!$C$4</f>
        <v>918</v>
      </c>
      <c r="D17" s="6">
        <f>'2月1日'!$C$4</f>
        <v>915</v>
      </c>
      <c r="E17" s="6">
        <f>'3月1日'!$C$4</f>
        <v>916</v>
      </c>
      <c r="F17" s="6">
        <f>'4月1日'!$C$4</f>
        <v>916</v>
      </c>
      <c r="G17" s="6">
        <f>'5月1日'!$C$4</f>
        <v>920</v>
      </c>
      <c r="H17" s="6">
        <f>'6月1日'!$C$4</f>
        <v>918</v>
      </c>
      <c r="I17" s="6">
        <f>'7月1日'!$C$4</f>
        <v>919</v>
      </c>
      <c r="J17" s="6">
        <f>'8月1日'!$C$4</f>
        <v>920</v>
      </c>
      <c r="K17" s="6">
        <f>'9月1日'!$C$4</f>
        <v>915</v>
      </c>
      <c r="L17" s="6">
        <f>'10月1日'!$C$4</f>
        <v>917</v>
      </c>
      <c r="M17" s="6">
        <f>'11月1日'!$C$4</f>
        <v>910</v>
      </c>
      <c r="N17" s="16">
        <f>'12月1日'!$C$4</f>
        <v>916</v>
      </c>
    </row>
    <row r="18" spans="1:14" ht="13.5" customHeight="1">
      <c r="A18" s="15"/>
      <c r="B18" s="4" t="s">
        <v>10</v>
      </c>
      <c r="C18" s="6">
        <f>'1月1日'!$D$4</f>
        <v>1080</v>
      </c>
      <c r="D18" s="6">
        <f>'2月1日'!$D$4</f>
        <v>1078</v>
      </c>
      <c r="E18" s="6">
        <f>'3月1日'!$D$4</f>
        <v>1073</v>
      </c>
      <c r="F18" s="6">
        <f>'4月1日'!$D$4</f>
        <v>1072</v>
      </c>
      <c r="G18" s="6">
        <f>'5月1日'!$D$4</f>
        <v>1075</v>
      </c>
      <c r="H18" s="6">
        <f>'6月1日'!$D$4</f>
        <v>1062</v>
      </c>
      <c r="I18" s="6">
        <f>'7月1日'!$D$4</f>
        <v>1059</v>
      </c>
      <c r="J18" s="6">
        <f>'8月1日'!$D$4</f>
        <v>1052</v>
      </c>
      <c r="K18" s="6">
        <f>'9月1日'!$D$4</f>
        <v>1043</v>
      </c>
      <c r="L18" s="6">
        <f>'10月1日'!$D$4</f>
        <v>1039</v>
      </c>
      <c r="M18" s="6">
        <f>'11月1日'!$D$4</f>
        <v>1038</v>
      </c>
      <c r="N18" s="16">
        <f>'12月1日'!$D$4</f>
        <v>1038</v>
      </c>
    </row>
    <row r="19" spans="1:14" ht="13.5" customHeight="1">
      <c r="A19" s="15"/>
      <c r="B19" s="4" t="s">
        <v>11</v>
      </c>
      <c r="C19" s="29">
        <f>'1月1日'!$E$4</f>
        <v>1998</v>
      </c>
      <c r="D19" s="29">
        <f>'2月1日'!$E$4</f>
        <v>1993</v>
      </c>
      <c r="E19" s="29">
        <f>'3月1日'!$E$4</f>
        <v>1989</v>
      </c>
      <c r="F19" s="29">
        <f>'4月1日'!$E$4</f>
        <v>1988</v>
      </c>
      <c r="G19" s="29">
        <f>'5月1日'!$E$4</f>
        <v>1995</v>
      </c>
      <c r="H19" s="29">
        <f>'6月1日'!$E$4</f>
        <v>1980</v>
      </c>
      <c r="I19" s="29">
        <f>'7月1日'!$E$4</f>
        <v>1978</v>
      </c>
      <c r="J19" s="29">
        <f>'8月1日'!$E$4</f>
        <v>1972</v>
      </c>
      <c r="K19" s="29">
        <f>'9月1日'!$E$4</f>
        <v>1958</v>
      </c>
      <c r="L19" s="29">
        <f>'10月1日'!$E$4</f>
        <v>1956</v>
      </c>
      <c r="M19" s="29">
        <f>'11月1日'!$E$4</f>
        <v>1948</v>
      </c>
      <c r="N19" s="30">
        <f>'12月1日'!$E$4</f>
        <v>1954</v>
      </c>
    </row>
    <row r="20" spans="1:14" ht="13.5" customHeight="1">
      <c r="A20" s="15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7">
        <f>'12月1日'!$F$4</f>
        <v>0.62</v>
      </c>
    </row>
    <row r="21" spans="1:14" ht="13.5" customHeight="1" thickBot="1">
      <c r="A21" s="18"/>
      <c r="B21" s="19" t="s">
        <v>13</v>
      </c>
      <c r="C21" s="52">
        <f>'1月1日'!$G$4</f>
        <v>3222.5806451612902</v>
      </c>
      <c r="D21" s="52">
        <f>'2月1日'!$G$4</f>
        <v>3214.516129032258</v>
      </c>
      <c r="E21" s="52">
        <f>'3月1日'!$G$4</f>
        <v>3208.064516129032</v>
      </c>
      <c r="F21" s="52">
        <f>'4月1日'!$G$4</f>
        <v>3206.451612903226</v>
      </c>
      <c r="G21" s="52">
        <f>'5月1日'!$G$4</f>
        <v>3217.741935483871</v>
      </c>
      <c r="H21" s="52">
        <f>'6月1日'!$G$4</f>
        <v>3193.548387096774</v>
      </c>
      <c r="I21" s="52">
        <f>'7月1日'!$G$4</f>
        <v>3190.3225806451615</v>
      </c>
      <c r="J21" s="52">
        <f>'8月1日'!$G$4</f>
        <v>3180.6451612903224</v>
      </c>
      <c r="K21" s="52">
        <f>'9月1日'!$G$4</f>
        <v>3158.064516129032</v>
      </c>
      <c r="L21" s="52">
        <f>'10月1日'!$G$4</f>
        <v>3154.8387096774195</v>
      </c>
      <c r="M21" s="52">
        <f>'11月1日'!$G$4</f>
        <v>3141.935483870968</v>
      </c>
      <c r="N21" s="53">
        <f>'12月1日'!$G$4</f>
        <v>3151.6129032258063</v>
      </c>
    </row>
    <row r="22" spans="1:14" ht="13.5" customHeight="1">
      <c r="A22" s="13" t="s">
        <v>0</v>
      </c>
      <c r="B22" s="14" t="s">
        <v>8</v>
      </c>
      <c r="C22" s="31">
        <f>'1月1日'!$B$5</f>
        <v>3802</v>
      </c>
      <c r="D22" s="31">
        <f>'2月1日'!$B$5</f>
        <v>3796</v>
      </c>
      <c r="E22" s="31">
        <f>'3月1日'!$B$5</f>
        <v>3785</v>
      </c>
      <c r="F22" s="31">
        <f>'4月1日'!$B$5</f>
        <v>3784</v>
      </c>
      <c r="G22" s="31">
        <f>'5月1日'!$B$5</f>
        <v>3779</v>
      </c>
      <c r="H22" s="31">
        <f>'6月1日'!$B$5</f>
        <v>3777</v>
      </c>
      <c r="I22" s="31">
        <f>'7月1日'!$B$5</f>
        <v>3769</v>
      </c>
      <c r="J22" s="31">
        <f>'8月1日'!$B$5</f>
        <v>3774</v>
      </c>
      <c r="K22" s="31">
        <f>'9月1日'!$B$5</f>
        <v>3778</v>
      </c>
      <c r="L22" s="31">
        <f>'10月1日'!$B$5</f>
        <v>3783</v>
      </c>
      <c r="M22" s="31">
        <f>'11月1日'!$B$5</f>
        <v>3795</v>
      </c>
      <c r="N22" s="32">
        <f>'12月1日'!$B$5</f>
        <v>3792</v>
      </c>
    </row>
    <row r="23" spans="1:14" ht="13.5" customHeight="1">
      <c r="A23" s="15"/>
      <c r="B23" s="4" t="s">
        <v>9</v>
      </c>
      <c r="C23" s="6">
        <f>'1月1日'!$C$5</f>
        <v>3079</v>
      </c>
      <c r="D23" s="6">
        <f>'2月1日'!$C$5</f>
        <v>3075</v>
      </c>
      <c r="E23" s="6">
        <f>'3月1日'!$C$5</f>
        <v>3063</v>
      </c>
      <c r="F23" s="6">
        <f>'4月1日'!$C$5</f>
        <v>3052</v>
      </c>
      <c r="G23" s="6">
        <f>'5月1日'!$C$5</f>
        <v>3046</v>
      </c>
      <c r="H23" s="6">
        <f>'6月1日'!$C$5</f>
        <v>3038</v>
      </c>
      <c r="I23" s="6">
        <f>'7月1日'!$C$5</f>
        <v>3031</v>
      </c>
      <c r="J23" s="6">
        <f>'8月1日'!$C$5</f>
        <v>3030</v>
      </c>
      <c r="K23" s="6">
        <f>'9月1日'!$C$5</f>
        <v>3034</v>
      </c>
      <c r="L23" s="6">
        <f>'10月1日'!$C$5</f>
        <v>3035</v>
      </c>
      <c r="M23" s="6">
        <f>'11月1日'!$C$5</f>
        <v>3041</v>
      </c>
      <c r="N23" s="16">
        <f>'12月1日'!$C$5</f>
        <v>3036</v>
      </c>
    </row>
    <row r="24" spans="1:14" ht="13.5" customHeight="1">
      <c r="A24" s="15"/>
      <c r="B24" s="4" t="s">
        <v>10</v>
      </c>
      <c r="C24" s="6">
        <f>'1月1日'!$D$5</f>
        <v>3625</v>
      </c>
      <c r="D24" s="6">
        <f>'2月1日'!$D$5</f>
        <v>3609</v>
      </c>
      <c r="E24" s="6">
        <f>'3月1日'!$D$5</f>
        <v>3607</v>
      </c>
      <c r="F24" s="6">
        <f>'4月1日'!$D$5</f>
        <v>3595</v>
      </c>
      <c r="G24" s="6">
        <f>'5月1日'!$D$5</f>
        <v>3590</v>
      </c>
      <c r="H24" s="6">
        <f>'6月1日'!$D$5</f>
        <v>3583</v>
      </c>
      <c r="I24" s="6">
        <f>'7月1日'!$D$5</f>
        <v>3577</v>
      </c>
      <c r="J24" s="6">
        <f>'8月1日'!$D$5</f>
        <v>3574</v>
      </c>
      <c r="K24" s="6">
        <f>'9月1日'!$D$5</f>
        <v>3583</v>
      </c>
      <c r="L24" s="6">
        <f>'10月1日'!$D$5</f>
        <v>3587</v>
      </c>
      <c r="M24" s="6">
        <f>'11月1日'!$D$5</f>
        <v>3581</v>
      </c>
      <c r="N24" s="16">
        <f>'12月1日'!$D$5</f>
        <v>3578</v>
      </c>
    </row>
    <row r="25" spans="1:14" ht="13.5" customHeight="1">
      <c r="A25" s="15"/>
      <c r="B25" s="4" t="s">
        <v>11</v>
      </c>
      <c r="C25" s="29">
        <f>'1月1日'!$E$5</f>
        <v>6704</v>
      </c>
      <c r="D25" s="29">
        <f>'2月1日'!$E$5</f>
        <v>6684</v>
      </c>
      <c r="E25" s="29">
        <f>'3月1日'!$E$5</f>
        <v>6670</v>
      </c>
      <c r="F25" s="29">
        <f>'4月1日'!$E$5</f>
        <v>6647</v>
      </c>
      <c r="G25" s="29">
        <f>'5月1日'!$E$5</f>
        <v>6636</v>
      </c>
      <c r="H25" s="29">
        <f>'6月1日'!$E$5</f>
        <v>6621</v>
      </c>
      <c r="I25" s="29">
        <f>'7月1日'!$E$5</f>
        <v>6608</v>
      </c>
      <c r="J25" s="29">
        <f>'8月1日'!$E$5</f>
        <v>6604</v>
      </c>
      <c r="K25" s="29">
        <f>'9月1日'!$E$5</f>
        <v>6617</v>
      </c>
      <c r="L25" s="29">
        <f>'10月1日'!$E$5</f>
        <v>6622</v>
      </c>
      <c r="M25" s="29">
        <f>'11月1日'!$E$5</f>
        <v>6622</v>
      </c>
      <c r="N25" s="30">
        <f>'12月1日'!$E$5</f>
        <v>6614</v>
      </c>
    </row>
    <row r="26" spans="1:14" ht="13.5" customHeight="1">
      <c r="A26" s="15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7">
        <f>'12月1日'!$F$5</f>
        <v>0.94</v>
      </c>
    </row>
    <row r="27" spans="1:14" ht="13.5" customHeight="1" thickBot="1">
      <c r="A27" s="18"/>
      <c r="B27" s="19" t="s">
        <v>13</v>
      </c>
      <c r="C27" s="52">
        <f>'1月1日'!$G$5</f>
        <v>7131.914893617021</v>
      </c>
      <c r="D27" s="52">
        <f>'2月1日'!$G$5</f>
        <v>7110.63829787234</v>
      </c>
      <c r="E27" s="52">
        <f>'3月1日'!$G$5</f>
        <v>7095.744680851064</v>
      </c>
      <c r="F27" s="52">
        <f>'4月1日'!$G$5</f>
        <v>7071.276595744681</v>
      </c>
      <c r="G27" s="52">
        <f>'5月1日'!$G$5</f>
        <v>7059.574468085107</v>
      </c>
      <c r="H27" s="52">
        <f>'6月1日'!$G$5</f>
        <v>7043.6170212765965</v>
      </c>
      <c r="I27" s="52">
        <f>'7月1日'!$G$5</f>
        <v>7029.787234042554</v>
      </c>
      <c r="J27" s="52">
        <f>'8月1日'!$G$5</f>
        <v>7025.531914893618</v>
      </c>
      <c r="K27" s="52">
        <f>'9月1日'!$G$5</f>
        <v>7039.36170212766</v>
      </c>
      <c r="L27" s="52">
        <f>'10月1日'!$G$5</f>
        <v>7044.68085106383</v>
      </c>
      <c r="M27" s="52">
        <f>'11月1日'!$G$5</f>
        <v>7044.68085106383</v>
      </c>
      <c r="N27" s="53">
        <f>'12月1日'!$G$5</f>
        <v>7036.170212765958</v>
      </c>
    </row>
    <row r="28" spans="1:14" ht="13.5" customHeight="1">
      <c r="A28" s="13" t="s">
        <v>15</v>
      </c>
      <c r="B28" s="14" t="s">
        <v>8</v>
      </c>
      <c r="C28" s="31">
        <f>'1月1日'!$B$6</f>
        <v>5320</v>
      </c>
      <c r="D28" s="31">
        <f>'2月1日'!$B$6</f>
        <v>5309</v>
      </c>
      <c r="E28" s="31">
        <f>'3月1日'!$B$6</f>
        <v>5295</v>
      </c>
      <c r="F28" s="31">
        <f>'4月1日'!$B$6</f>
        <v>5283</v>
      </c>
      <c r="G28" s="31">
        <f>'5月1日'!$B$6</f>
        <v>5302</v>
      </c>
      <c r="H28" s="31">
        <f>'6月1日'!$B$6</f>
        <v>5298</v>
      </c>
      <c r="I28" s="31">
        <f>'7月1日'!$B$6</f>
        <v>5299</v>
      </c>
      <c r="J28" s="31">
        <f>'8月1日'!$B$6</f>
        <v>5302</v>
      </c>
      <c r="K28" s="31">
        <f>'9月1日'!$B$6</f>
        <v>5301</v>
      </c>
      <c r="L28" s="31">
        <f>'10月1日'!$B$6</f>
        <v>5297</v>
      </c>
      <c r="M28" s="31">
        <f>'11月1日'!$B$6</f>
        <v>5304</v>
      </c>
      <c r="N28" s="32">
        <f>'12月1日'!$B$6</f>
        <v>5311</v>
      </c>
    </row>
    <row r="29" spans="1:14" ht="13.5" customHeight="1">
      <c r="A29" s="15"/>
      <c r="B29" s="4" t="s">
        <v>9</v>
      </c>
      <c r="C29" s="6">
        <f>'1月1日'!$C$6</f>
        <v>4846</v>
      </c>
      <c r="D29" s="6">
        <f>'2月1日'!$C$6</f>
        <v>4830</v>
      </c>
      <c r="E29" s="6">
        <f>'3月1日'!$C$6</f>
        <v>4822</v>
      </c>
      <c r="F29" s="6">
        <f>'4月1日'!$C$6</f>
        <v>4811</v>
      </c>
      <c r="G29" s="6">
        <f>'5月1日'!$C$6</f>
        <v>4809</v>
      </c>
      <c r="H29" s="6">
        <f>'6月1日'!$C$6</f>
        <v>4799</v>
      </c>
      <c r="I29" s="6">
        <f>'7月1日'!$C$6</f>
        <v>4800</v>
      </c>
      <c r="J29" s="6">
        <f>'8月1日'!$C$6</f>
        <v>4801</v>
      </c>
      <c r="K29" s="6">
        <f>'9月1日'!$C$6</f>
        <v>4799</v>
      </c>
      <c r="L29" s="6">
        <f>'10月1日'!$C$6</f>
        <v>4799</v>
      </c>
      <c r="M29" s="6">
        <f>'11月1日'!$C$6</f>
        <v>4802</v>
      </c>
      <c r="N29" s="16">
        <f>'12月1日'!$C$6</f>
        <v>4800</v>
      </c>
    </row>
    <row r="30" spans="1:14" ht="13.5" customHeight="1">
      <c r="A30" s="15"/>
      <c r="B30" s="4" t="s">
        <v>10</v>
      </c>
      <c r="C30" s="6">
        <f>'1月1日'!$D$6</f>
        <v>5514</v>
      </c>
      <c r="D30" s="6">
        <f>'2月1日'!$D$6</f>
        <v>5500</v>
      </c>
      <c r="E30" s="6">
        <f>'3月1日'!$D$6</f>
        <v>5483</v>
      </c>
      <c r="F30" s="6">
        <f>'4月1日'!$D$6</f>
        <v>5459</v>
      </c>
      <c r="G30" s="6">
        <f>'5月1日'!$D$6</f>
        <v>5467</v>
      </c>
      <c r="H30" s="6">
        <f>'6月1日'!$D$6</f>
        <v>5471</v>
      </c>
      <c r="I30" s="6">
        <f>'7月1日'!$D$6</f>
        <v>5476</v>
      </c>
      <c r="J30" s="6">
        <f>'8月1日'!$D$6</f>
        <v>5482</v>
      </c>
      <c r="K30" s="6">
        <f>'9月1日'!$D$6</f>
        <v>5476</v>
      </c>
      <c r="L30" s="6">
        <f>'10月1日'!$D$6</f>
        <v>5472</v>
      </c>
      <c r="M30" s="6">
        <f>'11月1日'!$D$6</f>
        <v>5477</v>
      </c>
      <c r="N30" s="16">
        <f>'12月1日'!$D$6</f>
        <v>5492</v>
      </c>
    </row>
    <row r="31" spans="1:14" ht="13.5" customHeight="1">
      <c r="A31" s="15"/>
      <c r="B31" s="4" t="s">
        <v>11</v>
      </c>
      <c r="C31" s="29">
        <f>'1月1日'!$E$6</f>
        <v>10360</v>
      </c>
      <c r="D31" s="29">
        <f>'2月1日'!$E$6</f>
        <v>10330</v>
      </c>
      <c r="E31" s="29">
        <f>'3月1日'!$E$6</f>
        <v>10305</v>
      </c>
      <c r="F31" s="29">
        <f>'4月1日'!$E$6</f>
        <v>10270</v>
      </c>
      <c r="G31" s="29">
        <f>'5月1日'!$E$6</f>
        <v>10276</v>
      </c>
      <c r="H31" s="29">
        <f>'6月1日'!$E$6</f>
        <v>10270</v>
      </c>
      <c r="I31" s="29">
        <f>'7月1日'!$E$6</f>
        <v>10276</v>
      </c>
      <c r="J31" s="29">
        <f>'8月1日'!$E$6</f>
        <v>10283</v>
      </c>
      <c r="K31" s="29">
        <f>'9月1日'!$E$6</f>
        <v>10275</v>
      </c>
      <c r="L31" s="29">
        <f>'10月1日'!$E$6</f>
        <v>10271</v>
      </c>
      <c r="M31" s="29">
        <f>'11月1日'!$E$6</f>
        <v>10279</v>
      </c>
      <c r="N31" s="30">
        <f>'12月1日'!$E$6</f>
        <v>10292</v>
      </c>
    </row>
    <row r="32" spans="1:14" ht="13.5" customHeight="1">
      <c r="A32" s="15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7">
        <f>'12月1日'!$F$6</f>
        <v>2.07</v>
      </c>
    </row>
    <row r="33" spans="1:14" ht="13.5" customHeight="1" thickBot="1">
      <c r="A33" s="18"/>
      <c r="B33" s="19" t="s">
        <v>13</v>
      </c>
      <c r="C33" s="52">
        <f>'1月1日'!$G$6</f>
        <v>5004.830917874397</v>
      </c>
      <c r="D33" s="52">
        <f>'2月1日'!$G$6</f>
        <v>4990.338164251208</v>
      </c>
      <c r="E33" s="52">
        <f>'3月1日'!$G$6</f>
        <v>4978.260869565218</v>
      </c>
      <c r="F33" s="52">
        <f>'4月1日'!$G$6</f>
        <v>4961.352657004832</v>
      </c>
      <c r="G33" s="52">
        <f>'5月1日'!$G$6</f>
        <v>4964.251207729469</v>
      </c>
      <c r="H33" s="52">
        <f>'6月1日'!$G$6</f>
        <v>4961.352657004832</v>
      </c>
      <c r="I33" s="52">
        <f>'7月1日'!$G$6</f>
        <v>4964.251207729469</v>
      </c>
      <c r="J33" s="52">
        <f>'8月1日'!$G$6</f>
        <v>4967.632850241546</v>
      </c>
      <c r="K33" s="52">
        <f>'9月1日'!$G$6</f>
        <v>4963.768115942029</v>
      </c>
      <c r="L33" s="52">
        <f>'10月1日'!$G$6</f>
        <v>4961.835748792271</v>
      </c>
      <c r="M33" s="52">
        <f>'11月1日'!$G$6</f>
        <v>4965.700483091788</v>
      </c>
      <c r="N33" s="53">
        <f>'12月1日'!$G$6</f>
        <v>4971.980676328503</v>
      </c>
    </row>
    <row r="34" spans="1:14" ht="13.5" customHeight="1">
      <c r="A34" s="13" t="s">
        <v>20</v>
      </c>
      <c r="B34" s="14" t="s">
        <v>8</v>
      </c>
      <c r="C34" s="31">
        <f>'1月1日'!$B$7</f>
        <v>7155</v>
      </c>
      <c r="D34" s="31">
        <f>'2月1日'!$B$7</f>
        <v>7149</v>
      </c>
      <c r="E34" s="31">
        <f>'3月1日'!$B$7</f>
        <v>7150</v>
      </c>
      <c r="F34" s="31">
        <f>'4月1日'!$B$7</f>
        <v>7111</v>
      </c>
      <c r="G34" s="31">
        <f>'5月1日'!$B$7</f>
        <v>7128</v>
      </c>
      <c r="H34" s="31">
        <f>'6月1日'!$B$7</f>
        <v>7144</v>
      </c>
      <c r="I34" s="31">
        <f>'7月1日'!$B$7</f>
        <v>7142</v>
      </c>
      <c r="J34" s="31">
        <f>'8月1日'!$B$7</f>
        <v>7132</v>
      </c>
      <c r="K34" s="31">
        <f>'9月1日'!$B$7</f>
        <v>7137</v>
      </c>
      <c r="L34" s="31">
        <f>'10月1日'!$B$7</f>
        <v>7121</v>
      </c>
      <c r="M34" s="31">
        <f>'11月1日'!$B$7</f>
        <v>7126</v>
      </c>
      <c r="N34" s="32">
        <f>'12月1日'!$B$7</f>
        <v>7151</v>
      </c>
    </row>
    <row r="35" spans="1:14" ht="13.5" customHeight="1">
      <c r="A35" s="15"/>
      <c r="B35" s="4" t="s">
        <v>9</v>
      </c>
      <c r="C35" s="6">
        <f>'1月1日'!$C$7</f>
        <v>6825</v>
      </c>
      <c r="D35" s="6">
        <f>'2月1日'!$C$7</f>
        <v>6811</v>
      </c>
      <c r="E35" s="6">
        <f>'3月1日'!$C$7</f>
        <v>6795</v>
      </c>
      <c r="F35" s="6">
        <f>'4月1日'!$C$7</f>
        <v>6733</v>
      </c>
      <c r="G35" s="6">
        <f>'5月1日'!$C$7</f>
        <v>6750</v>
      </c>
      <c r="H35" s="6">
        <f>'6月1日'!$C$7</f>
        <v>6774</v>
      </c>
      <c r="I35" s="6">
        <f>'7月1日'!$C$7</f>
        <v>6775</v>
      </c>
      <c r="J35" s="6">
        <f>'8月1日'!$C$7</f>
        <v>6762</v>
      </c>
      <c r="K35" s="6">
        <f>'9月1日'!$C$7</f>
        <v>6759</v>
      </c>
      <c r="L35" s="6">
        <f>'10月1日'!$C$7</f>
        <v>6754</v>
      </c>
      <c r="M35" s="6">
        <f>'11月1日'!$C$7</f>
        <v>6753</v>
      </c>
      <c r="N35" s="16">
        <f>'12月1日'!$C$7</f>
        <v>6763</v>
      </c>
    </row>
    <row r="36" spans="1:14" ht="13.5" customHeight="1">
      <c r="A36" s="15"/>
      <c r="B36" s="4" t="s">
        <v>10</v>
      </c>
      <c r="C36" s="6">
        <f>'1月1日'!$D$7</f>
        <v>7460</v>
      </c>
      <c r="D36" s="6">
        <f>'2月1日'!$D$7</f>
        <v>7446</v>
      </c>
      <c r="E36" s="6">
        <f>'3月1日'!$D$7</f>
        <v>7428</v>
      </c>
      <c r="F36" s="6">
        <f>'4月1日'!$D$7</f>
        <v>7406</v>
      </c>
      <c r="G36" s="6">
        <f>'5月1日'!$D$7</f>
        <v>7405</v>
      </c>
      <c r="H36" s="6">
        <f>'6月1日'!$D$7</f>
        <v>7414</v>
      </c>
      <c r="I36" s="6">
        <f>'7月1日'!$D$7</f>
        <v>7397</v>
      </c>
      <c r="J36" s="6">
        <f>'8月1日'!$D$7</f>
        <v>7397</v>
      </c>
      <c r="K36" s="6">
        <f>'9月1日'!$D$7</f>
        <v>7397</v>
      </c>
      <c r="L36" s="6">
        <f>'10月1日'!$D$7</f>
        <v>7370</v>
      </c>
      <c r="M36" s="6">
        <f>'11月1日'!$D$7</f>
        <v>7389</v>
      </c>
      <c r="N36" s="16">
        <f>'12月1日'!$D$7</f>
        <v>7399</v>
      </c>
    </row>
    <row r="37" spans="1:14" ht="13.5" customHeight="1">
      <c r="A37" s="15"/>
      <c r="B37" s="4" t="s">
        <v>11</v>
      </c>
      <c r="C37" s="29">
        <f>'1月1日'!$E$7</f>
        <v>14285</v>
      </c>
      <c r="D37" s="29">
        <f>'2月1日'!$E$7</f>
        <v>14257</v>
      </c>
      <c r="E37" s="29">
        <f>'3月1日'!$E$7</f>
        <v>14223</v>
      </c>
      <c r="F37" s="29">
        <f>'4月1日'!$E$7</f>
        <v>14139</v>
      </c>
      <c r="G37" s="29">
        <f>'5月1日'!$E$7</f>
        <v>14155</v>
      </c>
      <c r="H37" s="29">
        <f>'6月1日'!$E$7</f>
        <v>14188</v>
      </c>
      <c r="I37" s="29">
        <f>'7月1日'!$E$7</f>
        <v>14172</v>
      </c>
      <c r="J37" s="29">
        <f>'8月1日'!$E$7</f>
        <v>14159</v>
      </c>
      <c r="K37" s="29">
        <f>'9月1日'!$E$7</f>
        <v>14156</v>
      </c>
      <c r="L37" s="29">
        <f>'10月1日'!$E$7</f>
        <v>14124</v>
      </c>
      <c r="M37" s="29">
        <f>'11月1日'!$E$7</f>
        <v>14142</v>
      </c>
      <c r="N37" s="30">
        <f>'12月1日'!$E$7</f>
        <v>14162</v>
      </c>
    </row>
    <row r="38" spans="1:14" ht="13.5" customHeight="1">
      <c r="A38" s="15"/>
      <c r="B38" s="4" t="s">
        <v>12</v>
      </c>
      <c r="C38" s="8">
        <f>'1月1日'!$F$7</f>
        <v>3</v>
      </c>
      <c r="D38" s="8">
        <f>'2月1日'!$F$7</f>
        <v>3</v>
      </c>
      <c r="E38" s="8">
        <f>'3月1日'!$F$7</f>
        <v>3</v>
      </c>
      <c r="F38" s="8">
        <f>'4月1日'!$F$7</f>
        <v>3</v>
      </c>
      <c r="G38" s="8">
        <f>'5月1日'!$F$7</f>
        <v>3</v>
      </c>
      <c r="H38" s="8">
        <f>'6月1日'!$F$7</f>
        <v>3</v>
      </c>
      <c r="I38" s="8">
        <f>'7月1日'!$F$7</f>
        <v>3</v>
      </c>
      <c r="J38" s="8">
        <f>'8月1日'!$F$7</f>
        <v>3</v>
      </c>
      <c r="K38" s="8">
        <f>'9月1日'!$F$7</f>
        <v>3</v>
      </c>
      <c r="L38" s="8">
        <f>'10月1日'!$F$7</f>
        <v>3</v>
      </c>
      <c r="M38" s="8">
        <f>'11月1日'!$F$7</f>
        <v>3</v>
      </c>
      <c r="N38" s="20">
        <f>'12月1日'!$F$7</f>
        <v>3</v>
      </c>
    </row>
    <row r="39" spans="1:14" ht="13.5" customHeight="1" thickBot="1">
      <c r="A39" s="18"/>
      <c r="B39" s="19" t="s">
        <v>13</v>
      </c>
      <c r="C39" s="52">
        <f>'1月1日'!$G$7</f>
        <v>4761.666666666667</v>
      </c>
      <c r="D39" s="52">
        <f>'2月1日'!$G$7</f>
        <v>4752.333333333333</v>
      </c>
      <c r="E39" s="52">
        <f>'3月1日'!$G$7</f>
        <v>4741</v>
      </c>
      <c r="F39" s="52">
        <f>'4月1日'!$G$7</f>
        <v>4713</v>
      </c>
      <c r="G39" s="52">
        <f>'5月1日'!$G$7</f>
        <v>4718.333333333333</v>
      </c>
      <c r="H39" s="52">
        <f>'6月1日'!$G$7</f>
        <v>4729.333333333333</v>
      </c>
      <c r="I39" s="52">
        <f>'7月1日'!$G$7</f>
        <v>4724</v>
      </c>
      <c r="J39" s="52">
        <f>'8月1日'!$G$7</f>
        <v>4719.666666666667</v>
      </c>
      <c r="K39" s="52">
        <f>'9月1日'!$G$7</f>
        <v>4718.666666666667</v>
      </c>
      <c r="L39" s="52">
        <f>'10月1日'!$G$7</f>
        <v>4708</v>
      </c>
      <c r="M39" s="52">
        <f>'11月1日'!$G$7</f>
        <v>4714</v>
      </c>
      <c r="N39" s="53">
        <f>'12月1日'!$G$7</f>
        <v>4720.666666666667</v>
      </c>
    </row>
    <row r="40" spans="1:14" ht="13.5" customHeight="1">
      <c r="A40" s="13" t="s">
        <v>19</v>
      </c>
      <c r="B40" s="14" t="s">
        <v>8</v>
      </c>
      <c r="C40" s="31">
        <f>'1月1日'!$B$8</f>
        <v>7201</v>
      </c>
      <c r="D40" s="31">
        <f>'2月1日'!$B$8</f>
        <v>7203</v>
      </c>
      <c r="E40" s="31">
        <f>'3月1日'!$B$8</f>
        <v>7253</v>
      </c>
      <c r="F40" s="31">
        <f>'4月1日'!$B$8</f>
        <v>7201</v>
      </c>
      <c r="G40" s="31">
        <f>'5月1日'!$B$8</f>
        <v>7211</v>
      </c>
      <c r="H40" s="31">
        <f>'6月1日'!$B$8</f>
        <v>7201</v>
      </c>
      <c r="I40" s="31">
        <f>'7月1日'!$B$8</f>
        <v>7208</v>
      </c>
      <c r="J40" s="31">
        <f>'8月1日'!$B$8</f>
        <v>7215</v>
      </c>
      <c r="K40" s="31">
        <f>'9月1日'!$B$8</f>
        <v>7205</v>
      </c>
      <c r="L40" s="31">
        <f>'10月1日'!$B$8</f>
        <v>7205</v>
      </c>
      <c r="M40" s="31">
        <f>'11月1日'!$B$8</f>
        <v>7187</v>
      </c>
      <c r="N40" s="32">
        <f>'12月1日'!$B$8</f>
        <v>7190</v>
      </c>
    </row>
    <row r="41" spans="1:14" ht="13.5" customHeight="1">
      <c r="A41" s="15"/>
      <c r="B41" s="4" t="s">
        <v>9</v>
      </c>
      <c r="C41" s="6">
        <f>'1月1日'!$C$8</f>
        <v>7173</v>
      </c>
      <c r="D41" s="6">
        <f>'2月1日'!$C$8</f>
        <v>7175</v>
      </c>
      <c r="E41" s="6">
        <f>'3月1日'!$C$8</f>
        <v>7239</v>
      </c>
      <c r="F41" s="6">
        <f>'4月1日'!$C$8</f>
        <v>7151</v>
      </c>
      <c r="G41" s="6">
        <f>'5月1日'!$C$8</f>
        <v>7163</v>
      </c>
      <c r="H41" s="6">
        <f>'6月1日'!$C$8</f>
        <v>7146</v>
      </c>
      <c r="I41" s="6">
        <f>'7月1日'!$C$8</f>
        <v>7148</v>
      </c>
      <c r="J41" s="6">
        <f>'8月1日'!$C$8</f>
        <v>7146</v>
      </c>
      <c r="K41" s="6">
        <f>'9月1日'!$C$8</f>
        <v>7144</v>
      </c>
      <c r="L41" s="6">
        <f>'10月1日'!$C$8</f>
        <v>7125</v>
      </c>
      <c r="M41" s="6">
        <f>'11月1日'!$C$8</f>
        <v>7108</v>
      </c>
      <c r="N41" s="16">
        <f>'12月1日'!$C$8</f>
        <v>7111</v>
      </c>
    </row>
    <row r="42" spans="1:14" ht="13.5" customHeight="1">
      <c r="A42" s="15"/>
      <c r="B42" s="4" t="s">
        <v>10</v>
      </c>
      <c r="C42" s="6">
        <f>'1月1日'!$D$8</f>
        <v>7879</v>
      </c>
      <c r="D42" s="6">
        <f>'2月1日'!$D$8</f>
        <v>7885</v>
      </c>
      <c r="E42" s="6">
        <f>'3月1日'!$D$8</f>
        <v>7969</v>
      </c>
      <c r="F42" s="6">
        <f>'4月1日'!$D$8</f>
        <v>7928</v>
      </c>
      <c r="G42" s="6">
        <f>'5月1日'!$D$8</f>
        <v>7900</v>
      </c>
      <c r="H42" s="6">
        <f>'6月1日'!$D$8</f>
        <v>7889</v>
      </c>
      <c r="I42" s="6">
        <f>'7月1日'!$D$8</f>
        <v>7888</v>
      </c>
      <c r="J42" s="6">
        <f>'8月1日'!$D$8</f>
        <v>7877</v>
      </c>
      <c r="K42" s="6">
        <f>'9月1日'!$D$8</f>
        <v>7863</v>
      </c>
      <c r="L42" s="6">
        <f>'10月1日'!$D$8</f>
        <v>7859</v>
      </c>
      <c r="M42" s="6">
        <f>'11月1日'!$D$8</f>
        <v>7836</v>
      </c>
      <c r="N42" s="16">
        <f>'12月1日'!$D$8</f>
        <v>7844</v>
      </c>
    </row>
    <row r="43" spans="1:14" ht="13.5" customHeight="1">
      <c r="A43" s="15"/>
      <c r="B43" s="4" t="s">
        <v>11</v>
      </c>
      <c r="C43" s="29">
        <f>'1月1日'!$E$8</f>
        <v>15052</v>
      </c>
      <c r="D43" s="29">
        <f>'2月1日'!$E$8</f>
        <v>15060</v>
      </c>
      <c r="E43" s="29">
        <f>'3月1日'!$E$8</f>
        <v>15208</v>
      </c>
      <c r="F43" s="29">
        <f>'4月1日'!$E$8</f>
        <v>15079</v>
      </c>
      <c r="G43" s="29">
        <f>'5月1日'!$E$8</f>
        <v>15063</v>
      </c>
      <c r="H43" s="29">
        <f>'6月1日'!$E$8</f>
        <v>15035</v>
      </c>
      <c r="I43" s="29">
        <f>'7月1日'!$E$8</f>
        <v>15036</v>
      </c>
      <c r="J43" s="29">
        <f>'8月1日'!$E$8</f>
        <v>15023</v>
      </c>
      <c r="K43" s="29">
        <f>'9月1日'!$E$8</f>
        <v>15007</v>
      </c>
      <c r="L43" s="29">
        <f>'10月1日'!$E$8</f>
        <v>14984</v>
      </c>
      <c r="M43" s="29">
        <f>'11月1日'!$E$8</f>
        <v>14944</v>
      </c>
      <c r="N43" s="30">
        <f>'12月1日'!$E$8</f>
        <v>14955</v>
      </c>
    </row>
    <row r="44" spans="1:14" ht="13.5" customHeight="1">
      <c r="A44" s="15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7">
        <f>'12月1日'!$F$8</f>
        <v>3.63</v>
      </c>
    </row>
    <row r="45" spans="1:14" ht="13.5" customHeight="1" thickBot="1">
      <c r="A45" s="18"/>
      <c r="B45" s="19" t="s">
        <v>13</v>
      </c>
      <c r="C45" s="52">
        <f>'1月1日'!$G$8</f>
        <v>4146.556473829201</v>
      </c>
      <c r="D45" s="52">
        <f>'2月1日'!$G$8</f>
        <v>4148.760330578512</v>
      </c>
      <c r="E45" s="52">
        <f>'3月1日'!$G$8</f>
        <v>4189.531680440771</v>
      </c>
      <c r="F45" s="52">
        <f>'4月1日'!$G$8</f>
        <v>4153.994490358127</v>
      </c>
      <c r="G45" s="52">
        <f>'5月1日'!$G$8</f>
        <v>4149.586776859504</v>
      </c>
      <c r="H45" s="52">
        <f>'6月1日'!$G$8</f>
        <v>4141.873278236914</v>
      </c>
      <c r="I45" s="52">
        <f>'7月1日'!$G$8</f>
        <v>4142.148760330579</v>
      </c>
      <c r="J45" s="52">
        <f>'8月1日'!$G$8</f>
        <v>4138.567493112948</v>
      </c>
      <c r="K45" s="52">
        <f>'9月1日'!$G$8</f>
        <v>4134.159779614325</v>
      </c>
      <c r="L45" s="52">
        <f>'10月1日'!$G$8</f>
        <v>4127.823691460056</v>
      </c>
      <c r="M45" s="52">
        <f>'11月1日'!$G$8</f>
        <v>4116.804407713499</v>
      </c>
      <c r="N45" s="53">
        <f>'12月1日'!$G$8</f>
        <v>4119.834710743802</v>
      </c>
    </row>
    <row r="46" spans="1:14" ht="13.5" customHeight="1">
      <c r="A46" s="13" t="s">
        <v>16</v>
      </c>
      <c r="B46" s="14" t="s">
        <v>8</v>
      </c>
      <c r="C46" s="31">
        <f>'1月1日'!$B$9</f>
        <v>5892</v>
      </c>
      <c r="D46" s="31">
        <f>'2月1日'!$B$9</f>
        <v>5890</v>
      </c>
      <c r="E46" s="31">
        <f>'3月1日'!$B$9</f>
        <v>5883</v>
      </c>
      <c r="F46" s="31">
        <f>'4月1日'!$B$9</f>
        <v>5873</v>
      </c>
      <c r="G46" s="31">
        <f>'5月1日'!$B$9</f>
        <v>5889</v>
      </c>
      <c r="H46" s="31">
        <f>'6月1日'!$B$9</f>
        <v>5873</v>
      </c>
      <c r="I46" s="31">
        <f>'7月1日'!$B$9</f>
        <v>5867</v>
      </c>
      <c r="J46" s="31">
        <f>'8月1日'!$B$9</f>
        <v>5852</v>
      </c>
      <c r="K46" s="31">
        <f>'9月1日'!$B$9</f>
        <v>5842</v>
      </c>
      <c r="L46" s="31">
        <f>'10月1日'!$B$9</f>
        <v>5843</v>
      </c>
      <c r="M46" s="31">
        <f>'11月1日'!$B$9</f>
        <v>5843</v>
      </c>
      <c r="N46" s="32">
        <f>'12月1日'!$B$9</f>
        <v>5843</v>
      </c>
    </row>
    <row r="47" spans="1:14" ht="13.5" customHeight="1">
      <c r="A47" s="15"/>
      <c r="B47" s="4" t="s">
        <v>9</v>
      </c>
      <c r="C47" s="6">
        <f>'1月1日'!$C$9</f>
        <v>5329</v>
      </c>
      <c r="D47" s="6">
        <f>'2月1日'!$C$9</f>
        <v>5318</v>
      </c>
      <c r="E47" s="6">
        <f>'3月1日'!$C$9</f>
        <v>5306</v>
      </c>
      <c r="F47" s="6">
        <f>'4月1日'!$C$9</f>
        <v>5260</v>
      </c>
      <c r="G47" s="6">
        <f>'5月1日'!$C$9</f>
        <v>5262</v>
      </c>
      <c r="H47" s="6">
        <f>'6月1日'!$C$9</f>
        <v>5247</v>
      </c>
      <c r="I47" s="6">
        <f>'7月1日'!$C$9</f>
        <v>5229</v>
      </c>
      <c r="J47" s="6">
        <f>'8月1日'!$C$9</f>
        <v>5216</v>
      </c>
      <c r="K47" s="6">
        <f>'9月1日'!$C$9</f>
        <v>5202</v>
      </c>
      <c r="L47" s="6">
        <f>'10月1日'!$C$9</f>
        <v>5195</v>
      </c>
      <c r="M47" s="6">
        <f>'11月1日'!$C$9</f>
        <v>5197</v>
      </c>
      <c r="N47" s="16">
        <f>'12月1日'!$C$9</f>
        <v>5204</v>
      </c>
    </row>
    <row r="48" spans="1:14" ht="13.5" customHeight="1">
      <c r="A48" s="15"/>
      <c r="B48" s="4" t="s">
        <v>10</v>
      </c>
      <c r="C48" s="6">
        <f>'1月1日'!$D$9</f>
        <v>6181</v>
      </c>
      <c r="D48" s="6">
        <f>'2月1日'!$D$9</f>
        <v>6183</v>
      </c>
      <c r="E48" s="6">
        <f>'3月1日'!$D$9</f>
        <v>6174</v>
      </c>
      <c r="F48" s="6">
        <f>'4月1日'!$D$9</f>
        <v>6138</v>
      </c>
      <c r="G48" s="6">
        <f>'5月1日'!$D$9</f>
        <v>6144</v>
      </c>
      <c r="H48" s="6">
        <f>'6月1日'!$D$9</f>
        <v>6121</v>
      </c>
      <c r="I48" s="6">
        <f>'7月1日'!$D$9</f>
        <v>6119</v>
      </c>
      <c r="J48" s="6">
        <f>'8月1日'!$D$9</f>
        <v>6113</v>
      </c>
      <c r="K48" s="6">
        <f>'9月1日'!$D$9</f>
        <v>6099</v>
      </c>
      <c r="L48" s="6">
        <f>'10月1日'!$D$9</f>
        <v>6095</v>
      </c>
      <c r="M48" s="6">
        <f>'11月1日'!$D$9</f>
        <v>6091</v>
      </c>
      <c r="N48" s="16">
        <f>'12月1日'!$D$9</f>
        <v>6096</v>
      </c>
    </row>
    <row r="49" spans="1:14" ht="13.5" customHeight="1">
      <c r="A49" s="15"/>
      <c r="B49" s="4" t="s">
        <v>11</v>
      </c>
      <c r="C49" s="29">
        <f>'1月1日'!$E$9</f>
        <v>11510</v>
      </c>
      <c r="D49" s="29">
        <f>'2月1日'!$E$9</f>
        <v>11501</v>
      </c>
      <c r="E49" s="29">
        <f>'3月1日'!$E$9</f>
        <v>11480</v>
      </c>
      <c r="F49" s="29">
        <f>'4月1日'!$E$9</f>
        <v>11398</v>
      </c>
      <c r="G49" s="29">
        <f>'5月1日'!$E$9</f>
        <v>11406</v>
      </c>
      <c r="H49" s="29">
        <f>'6月1日'!$E$9</f>
        <v>11368</v>
      </c>
      <c r="I49" s="29">
        <f>'7月1日'!$E$9</f>
        <v>11348</v>
      </c>
      <c r="J49" s="29">
        <f>'8月1日'!$E$9</f>
        <v>11329</v>
      </c>
      <c r="K49" s="29">
        <f>'9月1日'!$E$9</f>
        <v>11301</v>
      </c>
      <c r="L49" s="29">
        <f>'10月1日'!$E$9</f>
        <v>11290</v>
      </c>
      <c r="M49" s="29">
        <f>'11月1日'!$E$9</f>
        <v>11288</v>
      </c>
      <c r="N49" s="30">
        <f>'12月1日'!$E$9</f>
        <v>11300</v>
      </c>
    </row>
    <row r="50" spans="1:14" ht="13.5" customHeight="1">
      <c r="A50" s="15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7">
        <f>'12月1日'!$F$9</f>
        <v>2.45</v>
      </c>
    </row>
    <row r="51" spans="1:14" ht="13.5" customHeight="1" thickBot="1">
      <c r="A51" s="18"/>
      <c r="B51" s="19" t="s">
        <v>13</v>
      </c>
      <c r="C51" s="52">
        <f>'1月1日'!$G$9</f>
        <v>4697.959183673469</v>
      </c>
      <c r="D51" s="52">
        <f>'2月1日'!$G$9</f>
        <v>4694.285714285714</v>
      </c>
      <c r="E51" s="52">
        <f>'3月1日'!$G$9</f>
        <v>4685.714285714285</v>
      </c>
      <c r="F51" s="52">
        <f>'4月1日'!$G$9</f>
        <v>4652.244897959184</v>
      </c>
      <c r="G51" s="52">
        <f>'5月1日'!$G$9</f>
        <v>4655.510204081633</v>
      </c>
      <c r="H51" s="52">
        <f>'6月1日'!$G$9</f>
        <v>4640</v>
      </c>
      <c r="I51" s="52">
        <f>'7月1日'!$G$9</f>
        <v>4631.836734693878</v>
      </c>
      <c r="J51" s="52">
        <f>'8月1日'!$G$9</f>
        <v>4624.081632653061</v>
      </c>
      <c r="K51" s="52">
        <f>'9月1日'!$G$9</f>
        <v>4612.65306122449</v>
      </c>
      <c r="L51" s="52">
        <f>'10月1日'!$G$9</f>
        <v>4608.163265306122</v>
      </c>
      <c r="M51" s="52">
        <f>'11月1日'!$G$9</f>
        <v>4607.346938775509</v>
      </c>
      <c r="N51" s="53">
        <f>'12月1日'!$G$9</f>
        <v>4612.244897959184</v>
      </c>
    </row>
    <row r="52" spans="1:14" ht="13.5" customHeight="1">
      <c r="A52" s="13" t="s">
        <v>21</v>
      </c>
      <c r="B52" s="14" t="s">
        <v>8</v>
      </c>
      <c r="C52" s="31">
        <f>'1月1日'!$B$10</f>
        <v>8156</v>
      </c>
      <c r="D52" s="31">
        <f>'2月1日'!$B$10</f>
        <v>8165</v>
      </c>
      <c r="E52" s="31">
        <f>'3月1日'!$B$10</f>
        <v>8175</v>
      </c>
      <c r="F52" s="31">
        <f>'4月1日'!$B$10</f>
        <v>8181</v>
      </c>
      <c r="G52" s="31">
        <f>'5月1日'!$B$10</f>
        <v>8193</v>
      </c>
      <c r="H52" s="31">
        <f>'6月1日'!$B$10</f>
        <v>8183</v>
      </c>
      <c r="I52" s="31">
        <f>'7月1日'!$B$10</f>
        <v>8178</v>
      </c>
      <c r="J52" s="31">
        <f>'8月1日'!$B$10</f>
        <v>8190</v>
      </c>
      <c r="K52" s="31">
        <f>'9月1日'!$B$10</f>
        <v>8186</v>
      </c>
      <c r="L52" s="31">
        <f>'10月1日'!$B$10</f>
        <v>8194</v>
      </c>
      <c r="M52" s="31">
        <f>'11月1日'!$B$10</f>
        <v>8208</v>
      </c>
      <c r="N52" s="32">
        <f>'12月1日'!$B$10</f>
        <v>8201</v>
      </c>
    </row>
    <row r="53" spans="1:14" ht="13.5" customHeight="1">
      <c r="A53" s="15"/>
      <c r="B53" s="4" t="s">
        <v>9</v>
      </c>
      <c r="C53" s="6">
        <f>'1月1日'!$C$10</f>
        <v>8243</v>
      </c>
      <c r="D53" s="6">
        <f>'2月1日'!$C$10</f>
        <v>8249</v>
      </c>
      <c r="E53" s="6">
        <f>'3月1日'!$C$10</f>
        <v>8264</v>
      </c>
      <c r="F53" s="6">
        <f>'4月1日'!$C$10</f>
        <v>8231</v>
      </c>
      <c r="G53" s="6">
        <f>'5月1日'!$C$10</f>
        <v>8227</v>
      </c>
      <c r="H53" s="6">
        <f>'6月1日'!$C$10</f>
        <v>8206</v>
      </c>
      <c r="I53" s="6">
        <f>'7月1日'!$C$10</f>
        <v>8195</v>
      </c>
      <c r="J53" s="6">
        <f>'8月1日'!$C$10</f>
        <v>8193</v>
      </c>
      <c r="K53" s="6">
        <f>'9月1日'!$C$10</f>
        <v>8187</v>
      </c>
      <c r="L53" s="6">
        <f>'10月1日'!$C$10</f>
        <v>8204</v>
      </c>
      <c r="M53" s="6">
        <f>'11月1日'!$C$10</f>
        <v>8226</v>
      </c>
      <c r="N53" s="16">
        <f>'12月1日'!$C$10</f>
        <v>8206</v>
      </c>
    </row>
    <row r="54" spans="1:14" ht="13.5" customHeight="1">
      <c r="A54" s="15"/>
      <c r="B54" s="4" t="s">
        <v>10</v>
      </c>
      <c r="C54" s="6">
        <f>'1月1日'!$D$10</f>
        <v>9297</v>
      </c>
      <c r="D54" s="6">
        <f>'2月1日'!$D$10</f>
        <v>9292</v>
      </c>
      <c r="E54" s="6">
        <f>'3月1日'!$D$10</f>
        <v>9280</v>
      </c>
      <c r="F54" s="6">
        <f>'4月1日'!$D$10</f>
        <v>9237</v>
      </c>
      <c r="G54" s="6">
        <f>'5月1日'!$D$10</f>
        <v>9232</v>
      </c>
      <c r="H54" s="6">
        <f>'6月1日'!$D$10</f>
        <v>9237</v>
      </c>
      <c r="I54" s="6">
        <f>'7月1日'!$D$10</f>
        <v>9219</v>
      </c>
      <c r="J54" s="6">
        <f>'8月1日'!$D$10</f>
        <v>9219</v>
      </c>
      <c r="K54" s="6">
        <f>'9月1日'!$D$10</f>
        <v>9210</v>
      </c>
      <c r="L54" s="6">
        <f>'10月1日'!$D$10</f>
        <v>9217</v>
      </c>
      <c r="M54" s="6">
        <f>'11月1日'!$D$10</f>
        <v>9215</v>
      </c>
      <c r="N54" s="16">
        <f>'12月1日'!$D$10</f>
        <v>9187</v>
      </c>
    </row>
    <row r="55" spans="1:14" ht="13.5" customHeight="1">
      <c r="A55" s="15"/>
      <c r="B55" s="4" t="s">
        <v>11</v>
      </c>
      <c r="C55" s="29">
        <f>'1月1日'!$E$10</f>
        <v>17540</v>
      </c>
      <c r="D55" s="29">
        <f>'2月1日'!$E$10</f>
        <v>17541</v>
      </c>
      <c r="E55" s="29">
        <f>'3月1日'!$E$10</f>
        <v>17544</v>
      </c>
      <c r="F55" s="29">
        <f>'4月1日'!$E$10</f>
        <v>17468</v>
      </c>
      <c r="G55" s="29">
        <f>'5月1日'!$E$10</f>
        <v>17459</v>
      </c>
      <c r="H55" s="29">
        <f>'6月1日'!$E$10</f>
        <v>17443</v>
      </c>
      <c r="I55" s="29">
        <f>'7月1日'!$E$10</f>
        <v>17414</v>
      </c>
      <c r="J55" s="29">
        <f>'8月1日'!$E$10</f>
        <v>17412</v>
      </c>
      <c r="K55" s="29">
        <f>'9月1日'!$E$10</f>
        <v>17397</v>
      </c>
      <c r="L55" s="29">
        <f>'10月1日'!$E$10</f>
        <v>17421</v>
      </c>
      <c r="M55" s="29">
        <f>'11月1日'!$E$10</f>
        <v>17441</v>
      </c>
      <c r="N55" s="30">
        <f>'12月1日'!$E$10</f>
        <v>17393</v>
      </c>
    </row>
    <row r="56" spans="1:14" ht="13.5" customHeight="1">
      <c r="A56" s="15"/>
      <c r="B56" s="4" t="s">
        <v>12</v>
      </c>
      <c r="C56" s="1">
        <f>'1月1日'!$F$10</f>
        <v>6.58</v>
      </c>
      <c r="D56" s="1">
        <f>'2月1日'!$F$10</f>
        <v>6.58</v>
      </c>
      <c r="E56" s="1">
        <f>'3月1日'!$F$10</f>
        <v>6.58</v>
      </c>
      <c r="F56" s="1">
        <f>'4月1日'!$F$10</f>
        <v>6.58</v>
      </c>
      <c r="G56" s="1">
        <f>'5月1日'!$F$10</f>
        <v>6.58</v>
      </c>
      <c r="H56" s="1">
        <f>'6月1日'!$F$10</f>
        <v>6.58</v>
      </c>
      <c r="I56" s="1">
        <f>'7月1日'!$F$10</f>
        <v>6.58</v>
      </c>
      <c r="J56" s="1">
        <f>'8月1日'!$F$10</f>
        <v>6.58</v>
      </c>
      <c r="K56" s="1">
        <f>'9月1日'!$F$10</f>
        <v>6.58</v>
      </c>
      <c r="L56" s="1">
        <f>'10月1日'!$F$10</f>
        <v>6.58</v>
      </c>
      <c r="M56" s="1">
        <f>'11月1日'!$F$10</f>
        <v>6.58</v>
      </c>
      <c r="N56" s="17">
        <f>'12月1日'!$F$10</f>
        <v>6.58</v>
      </c>
    </row>
    <row r="57" spans="1:14" ht="13.5" customHeight="1" thickBot="1">
      <c r="A57" s="18"/>
      <c r="B57" s="19" t="s">
        <v>13</v>
      </c>
      <c r="C57" s="52">
        <f>'1月1日'!$G$10</f>
        <v>2665.6534954407293</v>
      </c>
      <c r="D57" s="52">
        <f>'2月1日'!$G$10</f>
        <v>2665.80547112462</v>
      </c>
      <c r="E57" s="52">
        <f>'3月1日'!$G$10</f>
        <v>2666.2613981762916</v>
      </c>
      <c r="F57" s="52">
        <f>'4月1日'!$G$10</f>
        <v>2654.711246200608</v>
      </c>
      <c r="G57" s="52">
        <f>'5月1日'!$G$10</f>
        <v>2653.343465045593</v>
      </c>
      <c r="H57" s="52">
        <f>'6月1日'!$G$10</f>
        <v>2650.9118541033436</v>
      </c>
      <c r="I57" s="52">
        <f>'7月1日'!$G$10</f>
        <v>2646.504559270517</v>
      </c>
      <c r="J57" s="52">
        <f>'8月1日'!$G$10</f>
        <v>2646.2006079027356</v>
      </c>
      <c r="K57" s="52">
        <f>'9月1日'!$G$10</f>
        <v>2643.920972644377</v>
      </c>
      <c r="L57" s="52">
        <f>'10月1日'!$G$10</f>
        <v>2647.5683890577507</v>
      </c>
      <c r="M57" s="52">
        <f>'11月1日'!$G$10</f>
        <v>2650.607902735562</v>
      </c>
      <c r="N57" s="53">
        <f>'12月1日'!$G$10</f>
        <v>2643.3130699088147</v>
      </c>
    </row>
    <row r="58" spans="1:14" ht="13.5" customHeight="1">
      <c r="A58" s="13" t="s">
        <v>22</v>
      </c>
      <c r="B58" s="14" t="s">
        <v>8</v>
      </c>
      <c r="C58" s="31">
        <f>'1月1日'!$B$11</f>
        <v>7140</v>
      </c>
      <c r="D58" s="31">
        <f>'2月1日'!$B$11</f>
        <v>7130</v>
      </c>
      <c r="E58" s="31">
        <f>'3月1日'!$B$11</f>
        <v>7135</v>
      </c>
      <c r="F58" s="31">
        <f>'4月1日'!$B$11</f>
        <v>7124</v>
      </c>
      <c r="G58" s="31">
        <f>'5月1日'!$B$11</f>
        <v>7113</v>
      </c>
      <c r="H58" s="31">
        <f>'6月1日'!$B$11</f>
        <v>7115</v>
      </c>
      <c r="I58" s="31">
        <f>'7月1日'!$B$11</f>
        <v>7119</v>
      </c>
      <c r="J58" s="31">
        <f>'8月1日'!$B$11</f>
        <v>7105</v>
      </c>
      <c r="K58" s="31">
        <f>'9月1日'!$B$11</f>
        <v>7097</v>
      </c>
      <c r="L58" s="31">
        <f>'10月1日'!$B$11</f>
        <v>7115</v>
      </c>
      <c r="M58" s="31">
        <f>'11月1日'!$B$11</f>
        <v>7105</v>
      </c>
      <c r="N58" s="32">
        <f>'12月1日'!$B$11</f>
        <v>7102</v>
      </c>
    </row>
    <row r="59" spans="1:14" ht="13.5" customHeight="1">
      <c r="A59" s="15"/>
      <c r="B59" s="4" t="s">
        <v>9</v>
      </c>
      <c r="C59" s="6">
        <f>'1月1日'!$C$11</f>
        <v>7140</v>
      </c>
      <c r="D59" s="6">
        <f>'2月1日'!$C$11</f>
        <v>7133</v>
      </c>
      <c r="E59" s="6">
        <f>'3月1日'!$C$11</f>
        <v>7134</v>
      </c>
      <c r="F59" s="6">
        <f>'4月1日'!$C$11</f>
        <v>7108</v>
      </c>
      <c r="G59" s="6">
        <f>'5月1日'!$C$11</f>
        <v>7084</v>
      </c>
      <c r="H59" s="6">
        <f>'6月1日'!$C$11</f>
        <v>7075</v>
      </c>
      <c r="I59" s="6">
        <f>'7月1日'!$C$11</f>
        <v>7073</v>
      </c>
      <c r="J59" s="6">
        <f>'8月1日'!$C$11</f>
        <v>7057</v>
      </c>
      <c r="K59" s="6">
        <f>'9月1日'!$C$11</f>
        <v>7048</v>
      </c>
      <c r="L59" s="6">
        <f>'10月1日'!$C$11</f>
        <v>7065</v>
      </c>
      <c r="M59" s="6">
        <f>'11月1日'!$C$11</f>
        <v>7058</v>
      </c>
      <c r="N59" s="16">
        <f>'12月1日'!$C$11</f>
        <v>7045</v>
      </c>
    </row>
    <row r="60" spans="1:14" ht="13.5" customHeight="1">
      <c r="A60" s="15"/>
      <c r="B60" s="4" t="s">
        <v>10</v>
      </c>
      <c r="C60" s="6">
        <f>'1月1日'!$D$11</f>
        <v>7744</v>
      </c>
      <c r="D60" s="6">
        <f>'2月1日'!$D$11</f>
        <v>7728</v>
      </c>
      <c r="E60" s="6">
        <f>'3月1日'!$D$11</f>
        <v>7706</v>
      </c>
      <c r="F60" s="6">
        <f>'4月1日'!$D$11</f>
        <v>7676</v>
      </c>
      <c r="G60" s="6">
        <f>'5月1日'!$D$11</f>
        <v>7666</v>
      </c>
      <c r="H60" s="6">
        <f>'6月1日'!$D$11</f>
        <v>7653</v>
      </c>
      <c r="I60" s="6">
        <f>'7月1日'!$D$11</f>
        <v>7647</v>
      </c>
      <c r="J60" s="6">
        <f>'8月1日'!$D$11</f>
        <v>7641</v>
      </c>
      <c r="K60" s="6">
        <f>'9月1日'!$D$11</f>
        <v>7625</v>
      </c>
      <c r="L60" s="6">
        <f>'10月1日'!$D$11</f>
        <v>7626</v>
      </c>
      <c r="M60" s="6">
        <f>'11月1日'!$D$11</f>
        <v>7622</v>
      </c>
      <c r="N60" s="16">
        <f>'12月1日'!$D$11</f>
        <v>7624</v>
      </c>
    </row>
    <row r="61" spans="1:14" ht="13.5" customHeight="1">
      <c r="A61" s="15"/>
      <c r="B61" s="4" t="s">
        <v>11</v>
      </c>
      <c r="C61" s="29">
        <f>'1月1日'!$E$11</f>
        <v>14884</v>
      </c>
      <c r="D61" s="29">
        <f>'2月1日'!$E$11</f>
        <v>14861</v>
      </c>
      <c r="E61" s="29">
        <f>'3月1日'!$E$11</f>
        <v>14840</v>
      </c>
      <c r="F61" s="29">
        <f>'4月1日'!$E$11</f>
        <v>14784</v>
      </c>
      <c r="G61" s="29">
        <f>'5月1日'!$E$11</f>
        <v>14750</v>
      </c>
      <c r="H61" s="29">
        <f>'6月1日'!$E$11</f>
        <v>14728</v>
      </c>
      <c r="I61" s="29">
        <f>'7月1日'!$E$11</f>
        <v>14720</v>
      </c>
      <c r="J61" s="29">
        <f>'8月1日'!$E$11</f>
        <v>14698</v>
      </c>
      <c r="K61" s="29">
        <f>'9月1日'!$E$11</f>
        <v>14673</v>
      </c>
      <c r="L61" s="29">
        <f>'10月1日'!$E$11</f>
        <v>14691</v>
      </c>
      <c r="M61" s="29">
        <f>'11月1日'!$E$11</f>
        <v>14680</v>
      </c>
      <c r="N61" s="30">
        <f>'12月1日'!$E$11</f>
        <v>14669</v>
      </c>
    </row>
    <row r="62" spans="1:14" ht="13.5" customHeight="1">
      <c r="A62" s="15"/>
      <c r="B62" s="4" t="s">
        <v>12</v>
      </c>
      <c r="C62" s="1">
        <f>'1月1日'!$F$11</f>
        <v>4.66</v>
      </c>
      <c r="D62" s="1">
        <f>'1月1日'!$F$11</f>
        <v>4.66</v>
      </c>
      <c r="E62" s="1">
        <f>'3月1日'!$F$11</f>
        <v>4.66</v>
      </c>
      <c r="F62" s="1">
        <f>'4月1日'!$F$11</f>
        <v>4.66</v>
      </c>
      <c r="G62" s="1">
        <f>'5月1日'!$F$11</f>
        <v>4.66</v>
      </c>
      <c r="H62" s="1">
        <f>'6月1日'!$F$11</f>
        <v>4.66</v>
      </c>
      <c r="I62" s="1">
        <f>'7月1日'!$F$11</f>
        <v>4.66</v>
      </c>
      <c r="J62" s="1">
        <f>'8月1日'!$F$11</f>
        <v>4.66</v>
      </c>
      <c r="K62" s="1">
        <f>'9月1日'!$F$11</f>
        <v>4.66</v>
      </c>
      <c r="L62" s="1">
        <f>'10月1日'!$F$11</f>
        <v>4.66</v>
      </c>
      <c r="M62" s="1">
        <f>'11月1日'!$F$11</f>
        <v>4.66</v>
      </c>
      <c r="N62" s="17">
        <f>'12月1日'!$F$11</f>
        <v>4.66</v>
      </c>
    </row>
    <row r="63" spans="1:14" ht="13.5" customHeight="1" thickBot="1">
      <c r="A63" s="18"/>
      <c r="B63" s="19" t="s">
        <v>13</v>
      </c>
      <c r="C63" s="52">
        <f>'1月1日'!$G$11</f>
        <v>3193.991416309013</v>
      </c>
      <c r="D63" s="52">
        <f>'2月1日'!$G$11</f>
        <v>3189.055793991416</v>
      </c>
      <c r="E63" s="52">
        <f>'3月1日'!$G$11</f>
        <v>3184.549356223176</v>
      </c>
      <c r="F63" s="52">
        <f>'4月1日'!$G$11</f>
        <v>3172.532188841202</v>
      </c>
      <c r="G63" s="52">
        <f>'5月1日'!$G$11</f>
        <v>3165.236051502146</v>
      </c>
      <c r="H63" s="52">
        <f>'6月1日'!$G$11</f>
        <v>3160.5150214592272</v>
      </c>
      <c r="I63" s="52">
        <f>'7月1日'!$G$11</f>
        <v>3158.7982832618027</v>
      </c>
      <c r="J63" s="52">
        <f>'8月1日'!$G$11</f>
        <v>3154.077253218884</v>
      </c>
      <c r="K63" s="52">
        <f>'9月1日'!$G$11</f>
        <v>3148.7124463519312</v>
      </c>
      <c r="L63" s="52">
        <f>'10月1日'!$G$11</f>
        <v>3152.575107296137</v>
      </c>
      <c r="M63" s="52">
        <f>'11月1日'!$G$11</f>
        <v>3150.214592274678</v>
      </c>
      <c r="N63" s="53">
        <f>'12月1日'!$G$11</f>
        <v>3147.8540772532187</v>
      </c>
    </row>
    <row r="64" spans="1:14" ht="13.5" customHeight="1">
      <c r="A64" s="13" t="s">
        <v>2</v>
      </c>
      <c r="B64" s="14" t="s">
        <v>8</v>
      </c>
      <c r="C64" s="31">
        <f>'1月1日'!$B$12</f>
        <v>11886</v>
      </c>
      <c r="D64" s="31">
        <f>'2月1日'!$B$12</f>
        <v>11901</v>
      </c>
      <c r="E64" s="31">
        <f>'3月1日'!$B$12</f>
        <v>11910</v>
      </c>
      <c r="F64" s="31">
        <f>'4月1日'!$B$12</f>
        <v>11911</v>
      </c>
      <c r="G64" s="31">
        <f>'5月1日'!$B$12</f>
        <v>11945</v>
      </c>
      <c r="H64" s="31">
        <f>'6月1日'!$B$12</f>
        <v>11947</v>
      </c>
      <c r="I64" s="31">
        <f>'7月1日'!$B$12</f>
        <v>11969</v>
      </c>
      <c r="J64" s="31">
        <f>'8月1日'!$B$12</f>
        <v>11976</v>
      </c>
      <c r="K64" s="31">
        <f>'9月1日'!$B$12</f>
        <v>11998</v>
      </c>
      <c r="L64" s="31">
        <f>'10月1日'!$B$12</f>
        <v>12010</v>
      </c>
      <c r="M64" s="31">
        <f>'11月1日'!$B$12</f>
        <v>12015</v>
      </c>
      <c r="N64" s="32">
        <f>'12月1日'!$B$12</f>
        <v>12020</v>
      </c>
    </row>
    <row r="65" spans="1:14" ht="13.5" customHeight="1">
      <c r="A65" s="15"/>
      <c r="B65" s="4" t="s">
        <v>9</v>
      </c>
      <c r="C65" s="6">
        <f>'1月1日'!$C$12</f>
        <v>11362</v>
      </c>
      <c r="D65" s="6">
        <f>'2月1日'!$C$12</f>
        <v>11392</v>
      </c>
      <c r="E65" s="6">
        <f>'3月1日'!$C$12</f>
        <v>11385</v>
      </c>
      <c r="F65" s="6">
        <f>'4月1日'!$C$12</f>
        <v>11375</v>
      </c>
      <c r="G65" s="6">
        <f>'5月1日'!$C$12</f>
        <v>11358</v>
      </c>
      <c r="H65" s="6">
        <f>'6月1日'!$C$12</f>
        <v>11338</v>
      </c>
      <c r="I65" s="6">
        <f>'7月1日'!$C$12</f>
        <v>11353</v>
      </c>
      <c r="J65" s="6">
        <f>'8月1日'!$C$12</f>
        <v>11363</v>
      </c>
      <c r="K65" s="6">
        <f>'9月1日'!$C$12</f>
        <v>11376</v>
      </c>
      <c r="L65" s="6">
        <f>'10月1日'!$C$12</f>
        <v>11383</v>
      </c>
      <c r="M65" s="6">
        <f>'11月1日'!$C$12</f>
        <v>11399</v>
      </c>
      <c r="N65" s="16">
        <f>'12月1日'!$C$12</f>
        <v>11414</v>
      </c>
    </row>
    <row r="66" spans="1:14" ht="13.5" customHeight="1">
      <c r="A66" s="15"/>
      <c r="B66" s="4" t="s">
        <v>10</v>
      </c>
      <c r="C66" s="6">
        <f>'1月1日'!$D$12</f>
        <v>12825</v>
      </c>
      <c r="D66" s="6">
        <f>'2月1日'!$D$12</f>
        <v>12844</v>
      </c>
      <c r="E66" s="6">
        <f>'3月1日'!$D$12</f>
        <v>12834</v>
      </c>
      <c r="F66" s="6">
        <f>'4月1日'!$D$12</f>
        <v>12815</v>
      </c>
      <c r="G66" s="6">
        <f>'5月1日'!$D$12</f>
        <v>12836</v>
      </c>
      <c r="H66" s="6">
        <f>'6月1日'!$D$12</f>
        <v>12818</v>
      </c>
      <c r="I66" s="6">
        <f>'7月1日'!$D$12</f>
        <v>12825</v>
      </c>
      <c r="J66" s="6">
        <f>'8月1日'!$D$12</f>
        <v>12824</v>
      </c>
      <c r="K66" s="6">
        <f>'9月1日'!$D$12</f>
        <v>12837</v>
      </c>
      <c r="L66" s="6">
        <f>'10月1日'!$D$12</f>
        <v>12842</v>
      </c>
      <c r="M66" s="6">
        <f>'11月1日'!$D$12</f>
        <v>12832</v>
      </c>
      <c r="N66" s="16">
        <f>'12月1日'!$D$12</f>
        <v>12824</v>
      </c>
    </row>
    <row r="67" spans="1:14" ht="13.5" customHeight="1">
      <c r="A67" s="15"/>
      <c r="B67" s="4" t="s">
        <v>11</v>
      </c>
      <c r="C67" s="29">
        <f>'1月1日'!$E$12</f>
        <v>24187</v>
      </c>
      <c r="D67" s="29">
        <f>'2月1日'!$E$12</f>
        <v>24236</v>
      </c>
      <c r="E67" s="29">
        <f>'3月1日'!$E$12</f>
        <v>24219</v>
      </c>
      <c r="F67" s="29">
        <f>'4月1日'!$E$12</f>
        <v>24190</v>
      </c>
      <c r="G67" s="29">
        <f>'5月1日'!$E$12</f>
        <v>24194</v>
      </c>
      <c r="H67" s="29">
        <f>'6月1日'!$E$12</f>
        <v>24156</v>
      </c>
      <c r="I67" s="29">
        <f>'7月1日'!$E$12</f>
        <v>24178</v>
      </c>
      <c r="J67" s="29">
        <f>'8月1日'!$E$12</f>
        <v>24187</v>
      </c>
      <c r="K67" s="29">
        <f>'9月1日'!$E$12</f>
        <v>24213</v>
      </c>
      <c r="L67" s="29">
        <f>'10月1日'!$E$12</f>
        <v>24225</v>
      </c>
      <c r="M67" s="29">
        <f>'11月1日'!$E$12</f>
        <v>24231</v>
      </c>
      <c r="N67" s="30">
        <f>'12月1日'!$E$12</f>
        <v>24238</v>
      </c>
    </row>
    <row r="68" spans="1:14" ht="13.5" customHeight="1">
      <c r="A68" s="15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7">
        <f>'12月1日'!$F$12</f>
        <v>9.39</v>
      </c>
    </row>
    <row r="69" spans="1:14" ht="13.5" customHeight="1" thickBot="1">
      <c r="A69" s="18"/>
      <c r="B69" s="19" t="s">
        <v>13</v>
      </c>
      <c r="C69" s="52">
        <f>'1月1日'!$G$12</f>
        <v>2575.825346112886</v>
      </c>
      <c r="D69" s="52">
        <f>'2月1日'!$G$12</f>
        <v>2581.0436634717785</v>
      </c>
      <c r="E69" s="52">
        <f>'3月1日'!$G$12</f>
        <v>2579.2332268370606</v>
      </c>
      <c r="F69" s="52">
        <f>'4月1日'!$G$12</f>
        <v>2576.144834930777</v>
      </c>
      <c r="G69" s="52">
        <f>'5月1日'!$G$12</f>
        <v>2576.570820021299</v>
      </c>
      <c r="H69" s="52">
        <f>'6月1日'!$G$12</f>
        <v>2572.5239616613417</v>
      </c>
      <c r="I69" s="52">
        <f>'7月1日'!$G$12</f>
        <v>2574.866879659212</v>
      </c>
      <c r="J69" s="52">
        <f>'8月1日'!$G$12</f>
        <v>2575.825346112886</v>
      </c>
      <c r="K69" s="52">
        <f>'9月1日'!$G$12</f>
        <v>2578.5942492012778</v>
      </c>
      <c r="L69" s="52">
        <f>'10月1日'!$G$12</f>
        <v>2579.8722044728434</v>
      </c>
      <c r="M69" s="52">
        <f>'11月1日'!$G$12</f>
        <v>2580.511182108626</v>
      </c>
      <c r="N69" s="53">
        <f>'12月1日'!$G$12</f>
        <v>2581.2566560170394</v>
      </c>
    </row>
    <row r="70" spans="1:14" ht="13.5" customHeight="1">
      <c r="A70" s="13" t="s">
        <v>18</v>
      </c>
      <c r="B70" s="14" t="s">
        <v>8</v>
      </c>
      <c r="C70" s="31">
        <f>'1月1日'!$B$13</f>
        <v>9137</v>
      </c>
      <c r="D70" s="31">
        <f>'2月1日'!$B$13</f>
        <v>9141</v>
      </c>
      <c r="E70" s="31">
        <f>'3月1日'!$B$13</f>
        <v>9135</v>
      </c>
      <c r="F70" s="31">
        <f>'4月1日'!$B$13</f>
        <v>9139</v>
      </c>
      <c r="G70" s="31">
        <f>'5月1日'!$B$13</f>
        <v>9161</v>
      </c>
      <c r="H70" s="31">
        <f>'6月1日'!$B$13</f>
        <v>9177</v>
      </c>
      <c r="I70" s="31">
        <f>'7月1日'!$B$13</f>
        <v>9187</v>
      </c>
      <c r="J70" s="31">
        <f>'8月1日'!$B$13</f>
        <v>9177</v>
      </c>
      <c r="K70" s="31">
        <f>'9月1日'!$B$13</f>
        <v>9165</v>
      </c>
      <c r="L70" s="31">
        <f>'10月1日'!$B$13</f>
        <v>9179</v>
      </c>
      <c r="M70" s="31">
        <f>'11月1日'!$B$13</f>
        <v>9194</v>
      </c>
      <c r="N70" s="32">
        <f>'12月1日'!$B$13</f>
        <v>9196</v>
      </c>
    </row>
    <row r="71" spans="1:14" ht="13.5" customHeight="1">
      <c r="A71" s="15"/>
      <c r="B71" s="4" t="s">
        <v>9</v>
      </c>
      <c r="C71" s="6">
        <f>'1月1日'!$C$13</f>
        <v>9651</v>
      </c>
      <c r="D71" s="6">
        <f>'2月1日'!$C$13</f>
        <v>9651</v>
      </c>
      <c r="E71" s="6">
        <f>'3月1日'!$C$13</f>
        <v>9651</v>
      </c>
      <c r="F71" s="6">
        <f>'4月1日'!$C$13</f>
        <v>9610</v>
      </c>
      <c r="G71" s="6">
        <f>'5月1日'!$C$13</f>
        <v>9614</v>
      </c>
      <c r="H71" s="6">
        <f>'6月1日'!$C$13</f>
        <v>9635</v>
      </c>
      <c r="I71" s="6">
        <f>'7月1日'!$C$13</f>
        <v>9651</v>
      </c>
      <c r="J71" s="6">
        <f>'8月1日'!$C$13</f>
        <v>9634</v>
      </c>
      <c r="K71" s="6">
        <f>'9月1日'!$C$13</f>
        <v>9635</v>
      </c>
      <c r="L71" s="6">
        <f>'10月1日'!$C$13</f>
        <v>9643</v>
      </c>
      <c r="M71" s="6">
        <f>'11月1日'!$C$13</f>
        <v>9651</v>
      </c>
      <c r="N71" s="16">
        <f>'12月1日'!$C$13</f>
        <v>9653</v>
      </c>
    </row>
    <row r="72" spans="1:14" ht="13.5" customHeight="1">
      <c r="A72" s="15"/>
      <c r="B72" s="4" t="s">
        <v>10</v>
      </c>
      <c r="C72" s="6">
        <f>'1月1日'!$D$13</f>
        <v>10649</v>
      </c>
      <c r="D72" s="6">
        <f>'2月1日'!$D$13</f>
        <v>10646</v>
      </c>
      <c r="E72" s="6">
        <f>'3月1日'!$D$13</f>
        <v>10622</v>
      </c>
      <c r="F72" s="6">
        <f>'4月1日'!$D$13</f>
        <v>10595</v>
      </c>
      <c r="G72" s="6">
        <f>'5月1日'!$D$13</f>
        <v>10606</v>
      </c>
      <c r="H72" s="6">
        <f>'6月1日'!$D$13</f>
        <v>10607</v>
      </c>
      <c r="I72" s="6">
        <f>'7月1日'!$D$13</f>
        <v>10608</v>
      </c>
      <c r="J72" s="6">
        <f>'8月1日'!$D$13</f>
        <v>10592</v>
      </c>
      <c r="K72" s="6">
        <f>'9月1日'!$D$13</f>
        <v>10563</v>
      </c>
      <c r="L72" s="6">
        <f>'10月1日'!$D$13</f>
        <v>10579</v>
      </c>
      <c r="M72" s="6">
        <f>'11月1日'!$D$13</f>
        <v>10589</v>
      </c>
      <c r="N72" s="16">
        <f>'12月1日'!$D$13</f>
        <v>10601</v>
      </c>
    </row>
    <row r="73" spans="1:14" ht="13.5" customHeight="1">
      <c r="A73" s="15"/>
      <c r="B73" s="4" t="s">
        <v>11</v>
      </c>
      <c r="C73" s="29">
        <f>'1月1日'!$E$13</f>
        <v>20300</v>
      </c>
      <c r="D73" s="29">
        <f>'2月1日'!$E$13</f>
        <v>20297</v>
      </c>
      <c r="E73" s="29">
        <f>'3月1日'!$E$13</f>
        <v>20273</v>
      </c>
      <c r="F73" s="29">
        <f>'4月1日'!$E$13</f>
        <v>20205</v>
      </c>
      <c r="G73" s="29">
        <f>'5月1日'!$E$13</f>
        <v>20220</v>
      </c>
      <c r="H73" s="29">
        <f>'6月1日'!$E$13</f>
        <v>20242</v>
      </c>
      <c r="I73" s="29">
        <f>'7月1日'!$E$13</f>
        <v>20259</v>
      </c>
      <c r="J73" s="29">
        <f>'8月1日'!$E$13</f>
        <v>20226</v>
      </c>
      <c r="K73" s="29">
        <f>'9月1日'!$E$13</f>
        <v>20198</v>
      </c>
      <c r="L73" s="29">
        <f>'10月1日'!$E$13</f>
        <v>20222</v>
      </c>
      <c r="M73" s="29">
        <f>'11月1日'!$E$13</f>
        <v>20240</v>
      </c>
      <c r="N73" s="30">
        <f>'12月1日'!$E$13</f>
        <v>20254</v>
      </c>
    </row>
    <row r="74" spans="1:14" ht="13.5" customHeight="1">
      <c r="A74" s="15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7">
        <f>'12月1日'!$F$13</f>
        <v>5.43</v>
      </c>
    </row>
    <row r="75" spans="1:14" ht="13.5" customHeight="1" thickBot="1">
      <c r="A75" s="18"/>
      <c r="B75" s="19" t="s">
        <v>13</v>
      </c>
      <c r="C75" s="52">
        <f>'1月1日'!$G$13</f>
        <v>3738.4898710865564</v>
      </c>
      <c r="D75" s="52">
        <f>'2月1日'!$G$13</f>
        <v>3737.937384898711</v>
      </c>
      <c r="E75" s="52">
        <f>'3月1日'!$G$13</f>
        <v>3733.5174953959486</v>
      </c>
      <c r="F75" s="52">
        <f>'4月1日'!$G$13</f>
        <v>3720.9944751381217</v>
      </c>
      <c r="G75" s="52">
        <f>'5月1日'!$G$13</f>
        <v>3723.756906077348</v>
      </c>
      <c r="H75" s="52">
        <f>'6月1日'!$G$13</f>
        <v>3727.8084714548804</v>
      </c>
      <c r="I75" s="52">
        <f>'7月1日'!$G$13</f>
        <v>3730.9392265193374</v>
      </c>
      <c r="J75" s="52">
        <f>'8月1日'!$G$13</f>
        <v>3724.861878453039</v>
      </c>
      <c r="K75" s="52">
        <f>'9月1日'!$G$13</f>
        <v>3719.705340699816</v>
      </c>
      <c r="L75" s="52">
        <f>'10月1日'!$G$13</f>
        <v>3724.1252302025787</v>
      </c>
      <c r="M75" s="52">
        <f>'11月1日'!$G$13</f>
        <v>3727.4401473296502</v>
      </c>
      <c r="N75" s="53">
        <f>'12月1日'!$G$13</f>
        <v>3730.018416206262</v>
      </c>
    </row>
    <row r="76" spans="1:14" ht="13.5" customHeight="1">
      <c r="A76" s="13" t="s">
        <v>23</v>
      </c>
      <c r="B76" s="14" t="s">
        <v>8</v>
      </c>
      <c r="C76" s="31">
        <f>'1月1日'!$B$14</f>
        <v>12881</v>
      </c>
      <c r="D76" s="31">
        <f>'2月1日'!$B$14</f>
        <v>12881</v>
      </c>
      <c r="E76" s="31">
        <f>'3月1日'!$B$14</f>
        <v>12876</v>
      </c>
      <c r="F76" s="31">
        <f>'4月1日'!$B$14</f>
        <v>12884</v>
      </c>
      <c r="G76" s="31">
        <f>'5月1日'!$B$14</f>
        <v>12938</v>
      </c>
      <c r="H76" s="31">
        <f>'6月1日'!$B$14</f>
        <v>12946</v>
      </c>
      <c r="I76" s="31">
        <f>'7月1日'!$B$14</f>
        <v>12948</v>
      </c>
      <c r="J76" s="31">
        <f>'8月1日'!$B$14</f>
        <v>12955</v>
      </c>
      <c r="K76" s="31">
        <f>'9月1日'!$B$14</f>
        <v>12966</v>
      </c>
      <c r="L76" s="31">
        <f>'10月1日'!$B$14</f>
        <v>12954</v>
      </c>
      <c r="M76" s="31">
        <f>'11月1日'!$B$14</f>
        <v>12976</v>
      </c>
      <c r="N76" s="32">
        <f>'12月1日'!$B$14</f>
        <v>12987</v>
      </c>
    </row>
    <row r="77" spans="1:14" ht="13.5" customHeight="1">
      <c r="A77" s="15"/>
      <c r="B77" s="4" t="s">
        <v>9</v>
      </c>
      <c r="C77" s="6">
        <f>'1月1日'!$C$14</f>
        <v>12948</v>
      </c>
      <c r="D77" s="6">
        <f>'2月1日'!$C$14</f>
        <v>12939</v>
      </c>
      <c r="E77" s="6">
        <f>'3月1日'!$C$14</f>
        <v>12930</v>
      </c>
      <c r="F77" s="6">
        <f>'4月1日'!$C$14</f>
        <v>12934</v>
      </c>
      <c r="G77" s="6">
        <f>'5月1日'!$C$14</f>
        <v>12948</v>
      </c>
      <c r="H77" s="6">
        <f>'6月1日'!$C$14</f>
        <v>12962</v>
      </c>
      <c r="I77" s="6">
        <f>'7月1日'!$C$14</f>
        <v>12970</v>
      </c>
      <c r="J77" s="6">
        <f>'8月1日'!$C$14</f>
        <v>12974</v>
      </c>
      <c r="K77" s="6">
        <f>'9月1日'!$C$14</f>
        <v>12976</v>
      </c>
      <c r="L77" s="6">
        <f>'10月1日'!$C$14</f>
        <v>12953</v>
      </c>
      <c r="M77" s="6">
        <f>'11月1日'!$C$14</f>
        <v>12955</v>
      </c>
      <c r="N77" s="16">
        <f>'12月1日'!$C$14</f>
        <v>12961</v>
      </c>
    </row>
    <row r="78" spans="1:14" ht="13.5" customHeight="1">
      <c r="A78" s="15"/>
      <c r="B78" s="4" t="s">
        <v>10</v>
      </c>
      <c r="C78" s="6">
        <f>'1月1日'!$D$14</f>
        <v>14664</v>
      </c>
      <c r="D78" s="6">
        <f>'2月1日'!$D$14</f>
        <v>14670</v>
      </c>
      <c r="E78" s="6">
        <f>'3月1日'!$D$14</f>
        <v>14650</v>
      </c>
      <c r="F78" s="6">
        <f>'4月1日'!$D$14</f>
        <v>14609</v>
      </c>
      <c r="G78" s="6">
        <f>'5月1日'!$D$14</f>
        <v>14626</v>
      </c>
      <c r="H78" s="6">
        <f>'6月1日'!$D$14</f>
        <v>14634</v>
      </c>
      <c r="I78" s="6">
        <f>'7月1日'!$D$14</f>
        <v>14641</v>
      </c>
      <c r="J78" s="6">
        <f>'8月1日'!$D$14</f>
        <v>14651</v>
      </c>
      <c r="K78" s="6">
        <f>'9月1日'!$D$14</f>
        <v>14673</v>
      </c>
      <c r="L78" s="6">
        <f>'10月1日'!$D$14</f>
        <v>14671</v>
      </c>
      <c r="M78" s="6">
        <f>'11月1日'!$D$14</f>
        <v>14681</v>
      </c>
      <c r="N78" s="16">
        <f>'12月1日'!$D$14</f>
        <v>14687</v>
      </c>
    </row>
    <row r="79" spans="1:14" ht="13.5" customHeight="1">
      <c r="A79" s="15"/>
      <c r="B79" s="4" t="s">
        <v>11</v>
      </c>
      <c r="C79" s="29">
        <f>'1月1日'!$E$14</f>
        <v>27612</v>
      </c>
      <c r="D79" s="29">
        <f>'2月1日'!$E$14</f>
        <v>27609</v>
      </c>
      <c r="E79" s="29">
        <f>'3月1日'!$E$14</f>
        <v>27580</v>
      </c>
      <c r="F79" s="29">
        <f>'4月1日'!$E$14</f>
        <v>27543</v>
      </c>
      <c r="G79" s="29">
        <f>'5月1日'!$E$14</f>
        <v>27574</v>
      </c>
      <c r="H79" s="29">
        <f>'6月1日'!$E$14</f>
        <v>27596</v>
      </c>
      <c r="I79" s="29">
        <f>'7月1日'!$E$14</f>
        <v>27611</v>
      </c>
      <c r="J79" s="29">
        <f>'8月1日'!$E$14</f>
        <v>27625</v>
      </c>
      <c r="K79" s="29">
        <f>'9月1日'!$E$14</f>
        <v>27649</v>
      </c>
      <c r="L79" s="29">
        <f>'10月1日'!$E$14</f>
        <v>27624</v>
      </c>
      <c r="M79" s="29">
        <f>'11月1日'!$E$14</f>
        <v>27636</v>
      </c>
      <c r="N79" s="30">
        <f>'12月1日'!$E$14</f>
        <v>27648</v>
      </c>
    </row>
    <row r="80" spans="1:14" ht="13.5" customHeight="1">
      <c r="A80" s="15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7">
        <f>'12月1日'!$F$14</f>
        <v>11.53</v>
      </c>
    </row>
    <row r="81" spans="1:14" ht="13.5" customHeight="1" thickBot="1">
      <c r="A81" s="18"/>
      <c r="B81" s="19" t="s">
        <v>13</v>
      </c>
      <c r="C81" s="52">
        <f>'1月1日'!$G$14</f>
        <v>2394.79618386817</v>
      </c>
      <c r="D81" s="52">
        <f>'2月1日'!$G$14</f>
        <v>2394.5359930615787</v>
      </c>
      <c r="E81" s="52">
        <f>'3月1日'!$G$14</f>
        <v>2392.0208152645273</v>
      </c>
      <c r="F81" s="52">
        <f>'4月1日'!$G$14</f>
        <v>2388.8117953165656</v>
      </c>
      <c r="G81" s="52">
        <f>'5月1日'!$G$14</f>
        <v>2391.5004336513443</v>
      </c>
      <c r="H81" s="52">
        <f>'6月1日'!$G$14</f>
        <v>2393.408499566349</v>
      </c>
      <c r="I81" s="52">
        <f>'7月1日'!$G$14</f>
        <v>2394.7094535993065</v>
      </c>
      <c r="J81" s="52">
        <f>'8月1日'!$G$14</f>
        <v>2395.9236773633997</v>
      </c>
      <c r="K81" s="52">
        <f>'9月1日'!$G$14</f>
        <v>2398.005203816132</v>
      </c>
      <c r="L81" s="52">
        <f>'10月1日'!$G$14</f>
        <v>2395.8369470945363</v>
      </c>
      <c r="M81" s="52">
        <f>'11月1日'!$G$14</f>
        <v>2396.877710320902</v>
      </c>
      <c r="N81" s="53">
        <f>'12月1日'!$G$14</f>
        <v>2397.918473547268</v>
      </c>
    </row>
    <row r="82" spans="1:14" ht="13.5" customHeight="1">
      <c r="A82" s="13" t="s">
        <v>27</v>
      </c>
      <c r="B82" s="14" t="s">
        <v>8</v>
      </c>
      <c r="C82" s="31">
        <f>'1月1日'!$B$15</f>
        <v>7435</v>
      </c>
      <c r="D82" s="31">
        <f>'2月1日'!$B$15</f>
        <v>7411</v>
      </c>
      <c r="E82" s="31">
        <f>'3月1日'!$B$15</f>
        <v>7408</v>
      </c>
      <c r="F82" s="31">
        <f>'4月1日'!$B$15</f>
        <v>7406</v>
      </c>
      <c r="G82" s="31">
        <f>'5月1日'!$B$15</f>
        <v>7464</v>
      </c>
      <c r="H82" s="31">
        <f>'6月1日'!$B$15</f>
        <v>7474</v>
      </c>
      <c r="I82" s="31">
        <f>'7月1日'!$B$15</f>
        <v>7472</v>
      </c>
      <c r="J82" s="31">
        <f>'8月1日'!$B$15</f>
        <v>7477</v>
      </c>
      <c r="K82" s="31">
        <f>'9月1日'!$B$15</f>
        <v>7474</v>
      </c>
      <c r="L82" s="31">
        <f>'10月1日'!$B$15</f>
        <v>7446</v>
      </c>
      <c r="M82" s="31">
        <f>'11月1日'!$B$15</f>
        <v>7453</v>
      </c>
      <c r="N82" s="32">
        <f>'12月1日'!$B$15</f>
        <v>7447</v>
      </c>
    </row>
    <row r="83" spans="1:14" ht="13.5" customHeight="1">
      <c r="A83" s="15"/>
      <c r="B83" s="4" t="s">
        <v>9</v>
      </c>
      <c r="C83" s="6">
        <f>'1月1日'!$C$15</f>
        <v>8382</v>
      </c>
      <c r="D83" s="6">
        <f>'2月1日'!$C$15</f>
        <v>8358</v>
      </c>
      <c r="E83" s="6">
        <f>'3月1日'!$C$15</f>
        <v>8357</v>
      </c>
      <c r="F83" s="6">
        <f>'4月1日'!$C$15</f>
        <v>8316</v>
      </c>
      <c r="G83" s="6">
        <f>'5月1日'!$C$15</f>
        <v>8355</v>
      </c>
      <c r="H83" s="6">
        <f>'6月1日'!$C$15</f>
        <v>8367</v>
      </c>
      <c r="I83" s="6">
        <f>'7月1日'!$C$15</f>
        <v>8365</v>
      </c>
      <c r="J83" s="6">
        <f>'8月1日'!$C$15</f>
        <v>8367</v>
      </c>
      <c r="K83" s="6">
        <f>'9月1日'!$C$15</f>
        <v>8358</v>
      </c>
      <c r="L83" s="6">
        <f>'10月1日'!$C$15</f>
        <v>8347</v>
      </c>
      <c r="M83" s="6">
        <f>'11月1日'!$C$15</f>
        <v>8345</v>
      </c>
      <c r="N83" s="16">
        <f>'12月1日'!$C$15</f>
        <v>8342</v>
      </c>
    </row>
    <row r="84" spans="1:14" ht="13.5" customHeight="1">
      <c r="A84" s="15"/>
      <c r="B84" s="4" t="s">
        <v>10</v>
      </c>
      <c r="C84" s="6">
        <f>'1月1日'!$D$15</f>
        <v>9051</v>
      </c>
      <c r="D84" s="6">
        <f>'2月1日'!$D$15</f>
        <v>9045</v>
      </c>
      <c r="E84" s="6">
        <f>'3月1日'!$D$15</f>
        <v>9032</v>
      </c>
      <c r="F84" s="6">
        <f>'4月1日'!$D$15</f>
        <v>9002</v>
      </c>
      <c r="G84" s="6">
        <f>'5月1日'!$D$15</f>
        <v>8997</v>
      </c>
      <c r="H84" s="6">
        <f>'6月1日'!$D$15</f>
        <v>9006</v>
      </c>
      <c r="I84" s="6">
        <f>'7月1日'!$D$15</f>
        <v>8998</v>
      </c>
      <c r="J84" s="6">
        <f>'8月1日'!$D$15</f>
        <v>9004</v>
      </c>
      <c r="K84" s="6">
        <f>'9月1日'!$D$15</f>
        <v>8996</v>
      </c>
      <c r="L84" s="6">
        <f>'10月1日'!$D$15</f>
        <v>8992</v>
      </c>
      <c r="M84" s="6">
        <f>'11月1日'!$D$15</f>
        <v>9011</v>
      </c>
      <c r="N84" s="16">
        <f>'12月1日'!$D$15</f>
        <v>9011</v>
      </c>
    </row>
    <row r="85" spans="1:14" ht="13.5" customHeight="1">
      <c r="A85" s="15"/>
      <c r="B85" s="4" t="s">
        <v>11</v>
      </c>
      <c r="C85" s="29">
        <f>'1月1日'!$E$15</f>
        <v>17433</v>
      </c>
      <c r="D85" s="29">
        <f>'2月1日'!$E$15</f>
        <v>17403</v>
      </c>
      <c r="E85" s="29">
        <f>'3月1日'!$E$15</f>
        <v>17389</v>
      </c>
      <c r="F85" s="29">
        <f>'4月1日'!$E$15</f>
        <v>17318</v>
      </c>
      <c r="G85" s="29">
        <f>'5月1日'!$E$15</f>
        <v>17352</v>
      </c>
      <c r="H85" s="29">
        <f>'6月1日'!$E$15</f>
        <v>17373</v>
      </c>
      <c r="I85" s="29">
        <f>'7月1日'!$E$15</f>
        <v>17363</v>
      </c>
      <c r="J85" s="29">
        <f>'8月1日'!$E$15</f>
        <v>17371</v>
      </c>
      <c r="K85" s="29">
        <f>'9月1日'!$E$15</f>
        <v>17354</v>
      </c>
      <c r="L85" s="29">
        <f>'10月1日'!$E$15</f>
        <v>17339</v>
      </c>
      <c r="M85" s="29">
        <f>'11月1日'!$E$15</f>
        <v>17356</v>
      </c>
      <c r="N85" s="30">
        <f>'12月1日'!$E$15</f>
        <v>17353</v>
      </c>
    </row>
    <row r="86" spans="1:14" ht="13.5" customHeight="1">
      <c r="A86" s="15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7">
        <f>'12月1日'!$F$15</f>
        <v>14.73</v>
      </c>
    </row>
    <row r="87" spans="1:14" ht="13.5" customHeight="1" thickBot="1">
      <c r="A87" s="18"/>
      <c r="B87" s="19" t="s">
        <v>13</v>
      </c>
      <c r="C87" s="52">
        <f>'1月1日'!$G$15</f>
        <v>1183.5030549898167</v>
      </c>
      <c r="D87" s="52">
        <f>'2月1日'!$G$15</f>
        <v>1181.4663951120162</v>
      </c>
      <c r="E87" s="52">
        <f>'3月1日'!$G$15</f>
        <v>1180.5159538357093</v>
      </c>
      <c r="F87" s="52">
        <f>'4月1日'!$G$15</f>
        <v>1175.6958587915817</v>
      </c>
      <c r="G87" s="52">
        <f>'5月1日'!$G$15</f>
        <v>1178.0040733197557</v>
      </c>
      <c r="H87" s="52">
        <f>'6月1日'!$G$15</f>
        <v>1179.4297352342157</v>
      </c>
      <c r="I87" s="52">
        <f>'7月1日'!$G$15</f>
        <v>1178.7508486082825</v>
      </c>
      <c r="J87" s="52">
        <f>'8月1日'!$G$15</f>
        <v>1179.2939579090291</v>
      </c>
      <c r="K87" s="52">
        <f>'9月1日'!$G$15</f>
        <v>1178.1398506449423</v>
      </c>
      <c r="L87" s="52">
        <f>'10月1日'!$G$15</f>
        <v>1177.121520706042</v>
      </c>
      <c r="M87" s="52">
        <f>'11月1日'!$G$15</f>
        <v>1178.2756279701289</v>
      </c>
      <c r="N87" s="53">
        <f>'12月1日'!$G$15</f>
        <v>1178.071961982349</v>
      </c>
    </row>
    <row r="88" spans="1:14" ht="13.5" customHeight="1">
      <c r="A88" s="13" t="s">
        <v>3</v>
      </c>
      <c r="B88" s="14" t="s">
        <v>8</v>
      </c>
      <c r="C88" s="31">
        <f>'1月1日'!$B$16</f>
        <v>2710</v>
      </c>
      <c r="D88" s="31">
        <f>'2月1日'!$B$16</f>
        <v>2714</v>
      </c>
      <c r="E88" s="31">
        <f>'3月1日'!$B$16</f>
        <v>2721</v>
      </c>
      <c r="F88" s="31">
        <f>'4月1日'!$B$16</f>
        <v>2716</v>
      </c>
      <c r="G88" s="31">
        <f>'5月1日'!$B$16</f>
        <v>2723</v>
      </c>
      <c r="H88" s="31">
        <f>'6月1日'!$B$16</f>
        <v>2723</v>
      </c>
      <c r="I88" s="31">
        <f>'7月1日'!$B$16</f>
        <v>2724</v>
      </c>
      <c r="J88" s="31">
        <f>'8月1日'!$B$16</f>
        <v>2730</v>
      </c>
      <c r="K88" s="31">
        <f>'9月1日'!$B$16</f>
        <v>2726</v>
      </c>
      <c r="L88" s="31">
        <f>'10月1日'!$B$16</f>
        <v>2728</v>
      </c>
      <c r="M88" s="31">
        <f>'11月1日'!$B$16</f>
        <v>2732</v>
      </c>
      <c r="N88" s="32">
        <f>'12月1日'!$B$16</f>
        <v>2731</v>
      </c>
    </row>
    <row r="89" spans="1:14" ht="13.5" customHeight="1">
      <c r="A89" s="15"/>
      <c r="B89" s="4" t="s">
        <v>9</v>
      </c>
      <c r="C89" s="6">
        <f>'1月1日'!$C$16</f>
        <v>3193</v>
      </c>
      <c r="D89" s="6">
        <f>'2月1日'!$C$16</f>
        <v>3189</v>
      </c>
      <c r="E89" s="6">
        <f>'3月1日'!$C$16</f>
        <v>3191</v>
      </c>
      <c r="F89" s="6">
        <f>'4月1日'!$C$16</f>
        <v>3178</v>
      </c>
      <c r="G89" s="6">
        <f>'5月1日'!$C$16</f>
        <v>3186</v>
      </c>
      <c r="H89" s="6">
        <f>'6月1日'!$C$16</f>
        <v>3184</v>
      </c>
      <c r="I89" s="6">
        <f>'7月1日'!$C$16</f>
        <v>3178</v>
      </c>
      <c r="J89" s="6">
        <f>'8月1日'!$C$16</f>
        <v>3180</v>
      </c>
      <c r="K89" s="6">
        <f>'9月1日'!$C$16</f>
        <v>3182</v>
      </c>
      <c r="L89" s="6">
        <f>'10月1日'!$C$16</f>
        <v>3179</v>
      </c>
      <c r="M89" s="6">
        <f>'11月1日'!$C$16</f>
        <v>3176</v>
      </c>
      <c r="N89" s="16">
        <f>'12月1日'!$C$16</f>
        <v>3177</v>
      </c>
    </row>
    <row r="90" spans="1:14" ht="13.5" customHeight="1">
      <c r="A90" s="15"/>
      <c r="B90" s="4" t="s">
        <v>10</v>
      </c>
      <c r="C90" s="6">
        <f>'1月1日'!$D$16</f>
        <v>3451</v>
      </c>
      <c r="D90" s="6">
        <f>'2月1日'!$D$16</f>
        <v>3445</v>
      </c>
      <c r="E90" s="6">
        <f>'3月1日'!$D$16</f>
        <v>3454</v>
      </c>
      <c r="F90" s="6">
        <f>'4月1日'!$D$16</f>
        <v>3449</v>
      </c>
      <c r="G90" s="6">
        <f>'5月1日'!$D$16</f>
        <v>3444</v>
      </c>
      <c r="H90" s="6">
        <f>'6月1日'!$D$16</f>
        <v>3440</v>
      </c>
      <c r="I90" s="6">
        <f>'7月1日'!$D$16</f>
        <v>3439</v>
      </c>
      <c r="J90" s="6">
        <f>'8月1日'!$D$16</f>
        <v>3439</v>
      </c>
      <c r="K90" s="6">
        <f>'9月1日'!$D$16</f>
        <v>3430</v>
      </c>
      <c r="L90" s="6">
        <f>'10月1日'!$D$16</f>
        <v>3425</v>
      </c>
      <c r="M90" s="6">
        <f>'11月1日'!$D$16</f>
        <v>3421</v>
      </c>
      <c r="N90" s="16">
        <f>'12月1日'!$D$16</f>
        <v>3421</v>
      </c>
    </row>
    <row r="91" spans="1:14" ht="13.5" customHeight="1">
      <c r="A91" s="15"/>
      <c r="B91" s="4" t="s">
        <v>11</v>
      </c>
      <c r="C91" s="29">
        <f>'1月1日'!$E$16</f>
        <v>6644</v>
      </c>
      <c r="D91" s="29">
        <f>'2月1日'!$E$16</f>
        <v>6634</v>
      </c>
      <c r="E91" s="29">
        <f>'3月1日'!$E$16</f>
        <v>6645</v>
      </c>
      <c r="F91" s="29">
        <f>'4月1日'!$E$16</f>
        <v>6627</v>
      </c>
      <c r="G91" s="29">
        <f>'5月1日'!$E$16</f>
        <v>6630</v>
      </c>
      <c r="H91" s="29">
        <f>'6月1日'!$E$16</f>
        <v>6624</v>
      </c>
      <c r="I91" s="29">
        <f>'7月1日'!$E$16</f>
        <v>6617</v>
      </c>
      <c r="J91" s="29">
        <f>'8月1日'!$E$16</f>
        <v>6619</v>
      </c>
      <c r="K91" s="29">
        <f>'9月1日'!$E$16</f>
        <v>6612</v>
      </c>
      <c r="L91" s="29">
        <f>'10月1日'!$E$16</f>
        <v>6604</v>
      </c>
      <c r="M91" s="29">
        <f>'11月1日'!$E$16</f>
        <v>6597</v>
      </c>
      <c r="N91" s="30">
        <f>'12月1日'!$E$16</f>
        <v>6598</v>
      </c>
    </row>
    <row r="92" spans="1:14" ht="13.5" customHeight="1">
      <c r="A92" s="15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7">
        <f>'12月1日'!$F$16</f>
        <v>38.7</v>
      </c>
    </row>
    <row r="93" spans="1:14" ht="13.5" customHeight="1" thickBot="1">
      <c r="A93" s="18"/>
      <c r="B93" s="19" t="s">
        <v>13</v>
      </c>
      <c r="C93" s="52">
        <f>'1月1日'!$G$16</f>
        <v>171.67958656330748</v>
      </c>
      <c r="D93" s="52">
        <f>'2月1日'!$G$16</f>
        <v>171.42118863049095</v>
      </c>
      <c r="E93" s="52">
        <f>'3月1日'!$G$16</f>
        <v>171.70542635658913</v>
      </c>
      <c r="F93" s="52">
        <f>'4月1日'!$G$16</f>
        <v>171.24031007751935</v>
      </c>
      <c r="G93" s="52">
        <f>'5月1日'!$G$16</f>
        <v>171.31782945736433</v>
      </c>
      <c r="H93" s="52">
        <f>'6月1日'!$G$16</f>
        <v>171.1627906976744</v>
      </c>
      <c r="I93" s="52">
        <f>'7月1日'!$G$16</f>
        <v>170.98191214470282</v>
      </c>
      <c r="J93" s="52">
        <f>'8月1日'!$G$16</f>
        <v>171.03359173126614</v>
      </c>
      <c r="K93" s="52">
        <f>'9月1日'!$G$16</f>
        <v>170.85271317829455</v>
      </c>
      <c r="L93" s="52">
        <f>'10月1日'!$G$16</f>
        <v>170.64599483204134</v>
      </c>
      <c r="M93" s="52">
        <f>'11月1日'!$G$16</f>
        <v>170.46511627906975</v>
      </c>
      <c r="N93" s="53">
        <f>'12月1日'!$G$16</f>
        <v>170.4909560723514</v>
      </c>
    </row>
    <row r="94" spans="1:14" ht="13.5" customHeight="1">
      <c r="A94" s="13" t="s">
        <v>4</v>
      </c>
      <c r="B94" s="14" t="s">
        <v>8</v>
      </c>
      <c r="C94" s="31">
        <f>'1月1日'!$B$17</f>
        <v>3923</v>
      </c>
      <c r="D94" s="31">
        <f>'2月1日'!$B$17</f>
        <v>3918</v>
      </c>
      <c r="E94" s="31">
        <f>'3月1日'!$B$17</f>
        <v>3918</v>
      </c>
      <c r="F94" s="31">
        <f>'4月1日'!$B$17</f>
        <v>3913</v>
      </c>
      <c r="G94" s="31">
        <f>'5月1日'!$B$17</f>
        <v>3925</v>
      </c>
      <c r="H94" s="31">
        <f>'6月1日'!$B$17</f>
        <v>3923</v>
      </c>
      <c r="I94" s="31">
        <f>'7月1日'!$B$17</f>
        <v>3916</v>
      </c>
      <c r="J94" s="31">
        <f>'8月1日'!$B$17</f>
        <v>3915</v>
      </c>
      <c r="K94" s="31">
        <f>'9月1日'!$B$17</f>
        <v>3916</v>
      </c>
      <c r="L94" s="31">
        <f>'10月1日'!$B$17</f>
        <v>3913</v>
      </c>
      <c r="M94" s="31">
        <f>'11月1日'!$B$17</f>
        <v>3914</v>
      </c>
      <c r="N94" s="32">
        <f>'12月1日'!$B$17</f>
        <v>3921</v>
      </c>
    </row>
    <row r="95" spans="1:14" ht="13.5" customHeight="1">
      <c r="A95" s="15"/>
      <c r="B95" s="4" t="s">
        <v>9</v>
      </c>
      <c r="C95" s="6">
        <f>'1月1日'!$C$17</f>
        <v>4198</v>
      </c>
      <c r="D95" s="6">
        <f>'2月1日'!$C$17</f>
        <v>4199</v>
      </c>
      <c r="E95" s="6">
        <f>'3月1日'!$C$17</f>
        <v>4193</v>
      </c>
      <c r="F95" s="6">
        <f>'4月1日'!$C$17</f>
        <v>4175</v>
      </c>
      <c r="G95" s="6">
        <f>'5月1日'!$C$17</f>
        <v>4177</v>
      </c>
      <c r="H95" s="6">
        <f>'6月1日'!$C$17</f>
        <v>4172</v>
      </c>
      <c r="I95" s="6">
        <f>'7月1日'!$C$17</f>
        <v>4162</v>
      </c>
      <c r="J95" s="6">
        <f>'8月1日'!$C$17</f>
        <v>4158</v>
      </c>
      <c r="K95" s="6">
        <f>'9月1日'!$C$17</f>
        <v>4154</v>
      </c>
      <c r="L95" s="6">
        <f>'10月1日'!$C$17</f>
        <v>4150</v>
      </c>
      <c r="M95" s="6">
        <f>'11月1日'!$C$17</f>
        <v>4145</v>
      </c>
      <c r="N95" s="16">
        <f>'12月1日'!$C$17</f>
        <v>4152</v>
      </c>
    </row>
    <row r="96" spans="1:14" ht="13.5" customHeight="1">
      <c r="A96" s="15"/>
      <c r="B96" s="4" t="s">
        <v>10</v>
      </c>
      <c r="C96" s="6">
        <f>'1月1日'!$D$17</f>
        <v>4536</v>
      </c>
      <c r="D96" s="6">
        <f>'2月1日'!$D$17</f>
        <v>4527</v>
      </c>
      <c r="E96" s="6">
        <f>'3月1日'!$D$17</f>
        <v>4519</v>
      </c>
      <c r="F96" s="6">
        <f>'4月1日'!$D$17</f>
        <v>4502</v>
      </c>
      <c r="G96" s="6">
        <f>'5月1日'!$D$17</f>
        <v>4508</v>
      </c>
      <c r="H96" s="6">
        <f>'6月1日'!$D$17</f>
        <v>4505</v>
      </c>
      <c r="I96" s="6">
        <f>'7月1日'!$D$17</f>
        <v>4504</v>
      </c>
      <c r="J96" s="6">
        <f>'8月1日'!$D$17</f>
        <v>4501</v>
      </c>
      <c r="K96" s="6">
        <f>'9月1日'!$D$17</f>
        <v>4502</v>
      </c>
      <c r="L96" s="6">
        <f>'10月1日'!$D$17</f>
        <v>4500</v>
      </c>
      <c r="M96" s="6">
        <f>'11月1日'!$D$17</f>
        <v>4490</v>
      </c>
      <c r="N96" s="16">
        <f>'12月1日'!$D$17</f>
        <v>4497</v>
      </c>
    </row>
    <row r="97" spans="1:14" ht="13.5" customHeight="1">
      <c r="A97" s="15"/>
      <c r="B97" s="4" t="s">
        <v>11</v>
      </c>
      <c r="C97" s="29">
        <f>'1月1日'!$E$17</f>
        <v>8734</v>
      </c>
      <c r="D97" s="29">
        <f>'2月1日'!$E$17</f>
        <v>8726</v>
      </c>
      <c r="E97" s="29">
        <f>'3月1日'!$E$17</f>
        <v>8712</v>
      </c>
      <c r="F97" s="29">
        <f>'4月1日'!$E$17</f>
        <v>8677</v>
      </c>
      <c r="G97" s="29">
        <f>'5月1日'!$E$17</f>
        <v>8685</v>
      </c>
      <c r="H97" s="29">
        <f>'6月1日'!$E$17</f>
        <v>8677</v>
      </c>
      <c r="I97" s="29">
        <f>'7月1日'!$E$17</f>
        <v>8666</v>
      </c>
      <c r="J97" s="29">
        <f>'8月1日'!$E$17</f>
        <v>8659</v>
      </c>
      <c r="K97" s="29">
        <f>'9月1日'!$E$17</f>
        <v>8656</v>
      </c>
      <c r="L97" s="29">
        <f>'10月1日'!$E$17</f>
        <v>8650</v>
      </c>
      <c r="M97" s="29">
        <f>'11月1日'!$E$17</f>
        <v>8635</v>
      </c>
      <c r="N97" s="30">
        <f>'12月1日'!$E$17</f>
        <v>8649</v>
      </c>
    </row>
    <row r="98" spans="1:14" ht="13.5" customHeight="1">
      <c r="A98" s="15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7">
        <f>'12月1日'!$F$17</f>
        <v>20.38</v>
      </c>
    </row>
    <row r="99" spans="1:14" ht="13.5" customHeight="1" thickBot="1">
      <c r="A99" s="18"/>
      <c r="B99" s="19" t="s">
        <v>13</v>
      </c>
      <c r="C99" s="52">
        <f>'1月1日'!$G$17</f>
        <v>428.5574092247301</v>
      </c>
      <c r="D99" s="52">
        <f>'2月1日'!$G$17</f>
        <v>428.1648675171737</v>
      </c>
      <c r="E99" s="52">
        <f>'3月1日'!$G$17</f>
        <v>427.47791952895</v>
      </c>
      <c r="F99" s="52">
        <f>'4月1日'!$G$17</f>
        <v>425.7605495583906</v>
      </c>
      <c r="G99" s="52">
        <f>'5月1日'!$G$17</f>
        <v>426.153091265947</v>
      </c>
      <c r="H99" s="52">
        <f>'6月1日'!$G$17</f>
        <v>425.7605495583906</v>
      </c>
      <c r="I99" s="52">
        <f>'7月1日'!$G$17</f>
        <v>425.2208047105005</v>
      </c>
      <c r="J99" s="52">
        <f>'8月1日'!$G$17</f>
        <v>424.87733071638866</v>
      </c>
      <c r="K99" s="52">
        <f>'9月1日'!$G$17</f>
        <v>424.730127576055</v>
      </c>
      <c r="L99" s="52">
        <f>'10月1日'!$G$17</f>
        <v>424.4357212953877</v>
      </c>
      <c r="M99" s="52">
        <f>'11月1日'!$G$17</f>
        <v>423.69970559371933</v>
      </c>
      <c r="N99" s="53">
        <f>'12月1日'!$G$17</f>
        <v>424.3866535819431</v>
      </c>
    </row>
    <row r="100" spans="1:14" ht="13.5" customHeight="1">
      <c r="A100" s="13" t="s">
        <v>28</v>
      </c>
      <c r="B100" s="14" t="s">
        <v>8</v>
      </c>
      <c r="C100" s="31">
        <f>'1月1日'!$B$18</f>
        <v>747</v>
      </c>
      <c r="D100" s="31">
        <f>'2月1日'!$B$18</f>
        <v>746</v>
      </c>
      <c r="E100" s="31">
        <f>'3月1日'!$B$18</f>
        <v>753</v>
      </c>
      <c r="F100" s="31">
        <f>'4月1日'!$B$18</f>
        <v>749</v>
      </c>
      <c r="G100" s="31">
        <f>'5月1日'!$B$18</f>
        <v>751</v>
      </c>
      <c r="H100" s="31">
        <f>'6月1日'!$B$18</f>
        <v>751</v>
      </c>
      <c r="I100" s="31">
        <f>'7月1日'!$B$18</f>
        <v>750</v>
      </c>
      <c r="J100" s="31">
        <f>'8月1日'!$B$18</f>
        <v>750</v>
      </c>
      <c r="K100" s="31">
        <f>'9月1日'!$B$18</f>
        <v>748</v>
      </c>
      <c r="L100" s="31">
        <f>'10月1日'!$B$18</f>
        <v>751</v>
      </c>
      <c r="M100" s="31">
        <f>'11月1日'!$B$18</f>
        <v>754</v>
      </c>
      <c r="N100" s="32">
        <f>'12月1日'!$B$18</f>
        <v>747</v>
      </c>
    </row>
    <row r="101" spans="1:14" ht="13.5" customHeight="1">
      <c r="A101" s="15"/>
      <c r="B101" s="4" t="s">
        <v>9</v>
      </c>
      <c r="C101" s="6">
        <f>'1月1日'!$C$18</f>
        <v>840</v>
      </c>
      <c r="D101" s="6">
        <f>'2月1日'!$C$18</f>
        <v>837</v>
      </c>
      <c r="E101" s="6">
        <f>'3月1日'!$C$18</f>
        <v>843</v>
      </c>
      <c r="F101" s="6">
        <f>'4月1日'!$C$18</f>
        <v>837</v>
      </c>
      <c r="G101" s="6">
        <f>'5月1日'!$C$18</f>
        <v>837</v>
      </c>
      <c r="H101" s="6">
        <f>'6月1日'!$C$18</f>
        <v>838</v>
      </c>
      <c r="I101" s="6">
        <f>'7月1日'!$C$18</f>
        <v>837</v>
      </c>
      <c r="J101" s="6">
        <f>'8月1日'!$C$18</f>
        <v>836</v>
      </c>
      <c r="K101" s="6">
        <f>'9月1日'!$C$18</f>
        <v>834</v>
      </c>
      <c r="L101" s="6">
        <f>'10月1日'!$C$18</f>
        <v>835</v>
      </c>
      <c r="M101" s="6">
        <f>'11月1日'!$C$18</f>
        <v>836</v>
      </c>
      <c r="N101" s="16">
        <f>'12月1日'!$C$18</f>
        <v>828</v>
      </c>
    </row>
    <row r="102" spans="1:14" ht="13.5" customHeight="1">
      <c r="A102" s="15"/>
      <c r="B102" s="4" t="s">
        <v>10</v>
      </c>
      <c r="C102" s="6">
        <f>'1月1日'!$D$18</f>
        <v>680</v>
      </c>
      <c r="D102" s="6">
        <f>'2月1日'!$D$18</f>
        <v>678</v>
      </c>
      <c r="E102" s="6">
        <f>'3月1日'!$D$18</f>
        <v>677</v>
      </c>
      <c r="F102" s="6">
        <f>'4月1日'!$D$18</f>
        <v>670</v>
      </c>
      <c r="G102" s="6">
        <f>'5月1日'!$D$18</f>
        <v>673</v>
      </c>
      <c r="H102" s="6">
        <f>'6月1日'!$D$18</f>
        <v>673</v>
      </c>
      <c r="I102" s="6">
        <f>'7月1日'!$D$18</f>
        <v>673</v>
      </c>
      <c r="J102" s="6">
        <f>'8月1日'!$D$18</f>
        <v>677</v>
      </c>
      <c r="K102" s="6">
        <f>'9月1日'!$D$18</f>
        <v>675</v>
      </c>
      <c r="L102" s="6">
        <f>'10月1日'!$D$18</f>
        <v>673</v>
      </c>
      <c r="M102" s="6">
        <f>'11月1日'!$D$18</f>
        <v>674</v>
      </c>
      <c r="N102" s="16">
        <f>'12月1日'!$D$18</f>
        <v>664</v>
      </c>
    </row>
    <row r="103" spans="1:14" ht="13.5" customHeight="1">
      <c r="A103" s="15"/>
      <c r="B103" s="4" t="s">
        <v>11</v>
      </c>
      <c r="C103" s="29">
        <f>'1月1日'!$E$18</f>
        <v>1520</v>
      </c>
      <c r="D103" s="29">
        <f>'2月1日'!$E$18</f>
        <v>1515</v>
      </c>
      <c r="E103" s="29">
        <f>'3月1日'!$E$18</f>
        <v>1520</v>
      </c>
      <c r="F103" s="29">
        <f>'4月1日'!$E$18</f>
        <v>1507</v>
      </c>
      <c r="G103" s="29">
        <f>'5月1日'!$E$18</f>
        <v>1510</v>
      </c>
      <c r="H103" s="29">
        <f>'6月1日'!$E$18</f>
        <v>1511</v>
      </c>
      <c r="I103" s="29">
        <f>'7月1日'!$E$18</f>
        <v>1510</v>
      </c>
      <c r="J103" s="29">
        <f>'8月1日'!$E$18</f>
        <v>1513</v>
      </c>
      <c r="K103" s="29">
        <f>'9月1日'!$E$18</f>
        <v>1509</v>
      </c>
      <c r="L103" s="29">
        <f>'10月1日'!$E$18</f>
        <v>1508</v>
      </c>
      <c r="M103" s="29">
        <f>'11月1日'!$E$18</f>
        <v>1510</v>
      </c>
      <c r="N103" s="30">
        <f>'12月1日'!$E$18</f>
        <v>1492</v>
      </c>
    </row>
    <row r="104" spans="1:14" ht="13.5" customHeight="1">
      <c r="A104" s="15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7">
        <f>'12月1日'!$F$18</f>
        <v>11.87</v>
      </c>
    </row>
    <row r="105" spans="1:14" ht="13.5" customHeight="1" thickBot="1">
      <c r="A105" s="18"/>
      <c r="B105" s="19" t="s">
        <v>13</v>
      </c>
      <c r="C105" s="52">
        <f>'1月1日'!$G$18</f>
        <v>128.05391743892167</v>
      </c>
      <c r="D105" s="52">
        <f>'2月1日'!$G$18</f>
        <v>127.63268744734626</v>
      </c>
      <c r="E105" s="52">
        <f>'3月1日'!$G$18</f>
        <v>128.05391743892167</v>
      </c>
      <c r="F105" s="52">
        <f>'4月1日'!$G$18</f>
        <v>126.95871946082562</v>
      </c>
      <c r="G105" s="52">
        <f>'5月1日'!$G$18</f>
        <v>127.21145745577086</v>
      </c>
      <c r="H105" s="52">
        <f>'6月1日'!$G$18</f>
        <v>127.29570345408594</v>
      </c>
      <c r="I105" s="52">
        <f>'7月1日'!$G$18</f>
        <v>127.21145745577086</v>
      </c>
      <c r="J105" s="52">
        <f>'8月1日'!$G$18</f>
        <v>127.4641954507161</v>
      </c>
      <c r="K105" s="52">
        <f>'9月1日'!$G$18</f>
        <v>127.12721145745579</v>
      </c>
      <c r="L105" s="52">
        <f>'10月1日'!$G$18</f>
        <v>127.0429654591407</v>
      </c>
      <c r="M105" s="52">
        <f>'11月1日'!$G$18</f>
        <v>127.21145745577086</v>
      </c>
      <c r="N105" s="53">
        <f>'12月1日'!$G$18</f>
        <v>125.69502948609941</v>
      </c>
    </row>
    <row r="106" spans="1:14" ht="13.5" customHeight="1">
      <c r="A106" s="13" t="s">
        <v>24</v>
      </c>
      <c r="B106" s="14" t="s">
        <v>8</v>
      </c>
      <c r="C106" s="31">
        <f>'1月1日'!$B$19</f>
        <v>1338</v>
      </c>
      <c r="D106" s="31">
        <f>'2月1日'!$B$19</f>
        <v>1329</v>
      </c>
      <c r="E106" s="31">
        <f>'3月1日'!$B$19</f>
        <v>1327</v>
      </c>
      <c r="F106" s="31">
        <f>'4月1日'!$B$19</f>
        <v>1326</v>
      </c>
      <c r="G106" s="31">
        <f>'5月1日'!$B$19</f>
        <v>1325</v>
      </c>
      <c r="H106" s="31">
        <f>'6月1日'!$B$19</f>
        <v>1318</v>
      </c>
      <c r="I106" s="31">
        <f>'7月1日'!$B$19</f>
        <v>1318</v>
      </c>
      <c r="J106" s="31">
        <f>'8月1日'!$B$19</f>
        <v>1316</v>
      </c>
      <c r="K106" s="31">
        <f>'9月1日'!$B$19</f>
        <v>1313</v>
      </c>
      <c r="L106" s="31">
        <f>'10月1日'!$B$19</f>
        <v>1308</v>
      </c>
      <c r="M106" s="31">
        <f>'11月1日'!$B$19</f>
        <v>1304</v>
      </c>
      <c r="N106" s="32">
        <f>'12月1日'!$B$19</f>
        <v>1299</v>
      </c>
    </row>
    <row r="107" spans="1:14" ht="13.5" customHeight="1">
      <c r="A107" s="15"/>
      <c r="B107" s="4" t="s">
        <v>9</v>
      </c>
      <c r="C107" s="6">
        <f>'1月1日'!$C$19</f>
        <v>1232</v>
      </c>
      <c r="D107" s="6">
        <f>'2月1日'!$C$19</f>
        <v>1229</v>
      </c>
      <c r="E107" s="6">
        <f>'3月1日'!$C$19</f>
        <v>1233</v>
      </c>
      <c r="F107" s="6">
        <f>'4月1日'!$C$19</f>
        <v>1224</v>
      </c>
      <c r="G107" s="6">
        <f>'5月1日'!$C$19</f>
        <v>1228</v>
      </c>
      <c r="H107" s="6">
        <f>'6月1日'!$C$19</f>
        <v>1218</v>
      </c>
      <c r="I107" s="6">
        <f>'7月1日'!$C$19</f>
        <v>1219</v>
      </c>
      <c r="J107" s="6">
        <f>'8月1日'!$C$19</f>
        <v>1216</v>
      </c>
      <c r="K107" s="6">
        <f>'9月1日'!$C$19</f>
        <v>1212</v>
      </c>
      <c r="L107" s="6">
        <f>'10月1日'!$C$19</f>
        <v>1204</v>
      </c>
      <c r="M107" s="6">
        <f>'11月1日'!$C$19</f>
        <v>1200</v>
      </c>
      <c r="N107" s="16">
        <f>'12月1日'!$C$19</f>
        <v>1194</v>
      </c>
    </row>
    <row r="108" spans="1:14" ht="13.5" customHeight="1">
      <c r="A108" s="15"/>
      <c r="B108" s="4" t="s">
        <v>10</v>
      </c>
      <c r="C108" s="6">
        <f>'1月1日'!$D$19</f>
        <v>1393</v>
      </c>
      <c r="D108" s="6">
        <f>'2月1日'!$D$19</f>
        <v>1386</v>
      </c>
      <c r="E108" s="6">
        <f>'3月1日'!$D$19</f>
        <v>1385</v>
      </c>
      <c r="F108" s="6">
        <f>'4月1日'!$D$19</f>
        <v>1379</v>
      </c>
      <c r="G108" s="6">
        <f>'5月1日'!$D$19</f>
        <v>1374</v>
      </c>
      <c r="H108" s="6">
        <f>'6月1日'!$D$19</f>
        <v>1367</v>
      </c>
      <c r="I108" s="6">
        <f>'7月1日'!$D$19</f>
        <v>1363</v>
      </c>
      <c r="J108" s="6">
        <f>'8月1日'!$D$19</f>
        <v>1352</v>
      </c>
      <c r="K108" s="6">
        <f>'9月1日'!$D$19</f>
        <v>1350</v>
      </c>
      <c r="L108" s="6">
        <f>'10月1日'!$D$19</f>
        <v>1347</v>
      </c>
      <c r="M108" s="6">
        <f>'11月1日'!$D$19</f>
        <v>1341</v>
      </c>
      <c r="N108" s="16">
        <f>'12月1日'!$D$19</f>
        <v>1339</v>
      </c>
    </row>
    <row r="109" spans="1:14" ht="13.5" customHeight="1">
      <c r="A109" s="15"/>
      <c r="B109" s="4" t="s">
        <v>11</v>
      </c>
      <c r="C109" s="29">
        <f>'1月1日'!$E$19</f>
        <v>2625</v>
      </c>
      <c r="D109" s="29">
        <f>'2月1日'!$E$19</f>
        <v>2615</v>
      </c>
      <c r="E109" s="29">
        <f>'3月1日'!$E$19</f>
        <v>2618</v>
      </c>
      <c r="F109" s="29">
        <f>'4月1日'!$E$19</f>
        <v>2603</v>
      </c>
      <c r="G109" s="29">
        <f>'5月1日'!$E$19</f>
        <v>2602</v>
      </c>
      <c r="H109" s="29">
        <f>'6月1日'!$E$19</f>
        <v>2585</v>
      </c>
      <c r="I109" s="29">
        <f>'7月1日'!$E$19</f>
        <v>2582</v>
      </c>
      <c r="J109" s="29">
        <f>'8月1日'!$E$19</f>
        <v>2568</v>
      </c>
      <c r="K109" s="29">
        <f>'9月1日'!$E$19</f>
        <v>2562</v>
      </c>
      <c r="L109" s="29">
        <f>'10月1日'!$E$19</f>
        <v>2551</v>
      </c>
      <c r="M109" s="29">
        <f>'11月1日'!$E$19</f>
        <v>2541</v>
      </c>
      <c r="N109" s="30">
        <f>'12月1日'!$E$19</f>
        <v>2533</v>
      </c>
    </row>
    <row r="110" spans="1:14" ht="13.5" customHeight="1">
      <c r="A110" s="15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7">
        <f>'12月1日'!$F$19</f>
        <v>6.33</v>
      </c>
    </row>
    <row r="111" spans="1:14" ht="13.5" customHeight="1" thickBot="1">
      <c r="A111" s="18"/>
      <c r="B111" s="19" t="s">
        <v>13</v>
      </c>
      <c r="C111" s="52">
        <f>'1月1日'!$G$19</f>
        <v>414.6919431279621</v>
      </c>
      <c r="D111" s="52">
        <f>'2月1日'!$G$19</f>
        <v>413.1121642969984</v>
      </c>
      <c r="E111" s="52">
        <f>'3月1日'!$G$19</f>
        <v>413.5860979462875</v>
      </c>
      <c r="F111" s="52">
        <f>'4月1日'!$G$19</f>
        <v>411.216429699842</v>
      </c>
      <c r="G111" s="52">
        <f>'5月1日'!$G$19</f>
        <v>411.0584518167457</v>
      </c>
      <c r="H111" s="52">
        <f>'6月1日'!$G$19</f>
        <v>408.37282780410743</v>
      </c>
      <c r="I111" s="52">
        <f>'7月1日'!$G$19</f>
        <v>407.8988941548183</v>
      </c>
      <c r="J111" s="52">
        <f>'8月1日'!$G$19</f>
        <v>405.6872037914692</v>
      </c>
      <c r="K111" s="52">
        <f>'9月1日'!$G$19</f>
        <v>404.73933649289097</v>
      </c>
      <c r="L111" s="52">
        <f>'10月1日'!$G$19</f>
        <v>403.00157977883094</v>
      </c>
      <c r="M111" s="52">
        <f>'11月1日'!$G$19</f>
        <v>401.42180094786727</v>
      </c>
      <c r="N111" s="53">
        <f>'12月1日'!$G$19</f>
        <v>400.15797788309635</v>
      </c>
    </row>
    <row r="112" spans="1:14" ht="13.5" customHeight="1">
      <c r="A112" s="13" t="s">
        <v>26</v>
      </c>
      <c r="B112" s="14" t="s">
        <v>8</v>
      </c>
      <c r="C112" s="31">
        <f>'1月1日'!$B$20</f>
        <v>7372</v>
      </c>
      <c r="D112" s="31">
        <f>'2月1日'!$B$20</f>
        <v>7369</v>
      </c>
      <c r="E112" s="31">
        <f>'3月1日'!$B$20</f>
        <v>7363</v>
      </c>
      <c r="F112" s="31">
        <f>'4月1日'!$B$20</f>
        <v>7367</v>
      </c>
      <c r="G112" s="31">
        <f>'5月1日'!$B$20</f>
        <v>7403</v>
      </c>
      <c r="H112" s="31">
        <f>'6月1日'!$B$20</f>
        <v>7438</v>
      </c>
      <c r="I112" s="31">
        <f>'7月1日'!$B$20</f>
        <v>7458</v>
      </c>
      <c r="J112" s="31">
        <f>'8月1日'!$B$20</f>
        <v>7469</v>
      </c>
      <c r="K112" s="31">
        <f>'9月1日'!$B$20</f>
        <v>7476</v>
      </c>
      <c r="L112" s="31">
        <f>'10月1日'!$B$20</f>
        <v>7482</v>
      </c>
      <c r="M112" s="31">
        <f>'11月1日'!$B$20</f>
        <v>7488</v>
      </c>
      <c r="N112" s="32">
        <f>'12月1日'!$B$20</f>
        <v>7494</v>
      </c>
    </row>
    <row r="113" spans="1:14" ht="13.5" customHeight="1">
      <c r="A113" s="15"/>
      <c r="B113" s="4" t="s">
        <v>9</v>
      </c>
      <c r="C113" s="6">
        <f>'1月1日'!$C$20</f>
        <v>8091</v>
      </c>
      <c r="D113" s="6">
        <f>'2月1日'!$C$20</f>
        <v>8083</v>
      </c>
      <c r="E113" s="6">
        <f>'3月1日'!$C$20</f>
        <v>8056</v>
      </c>
      <c r="F113" s="6">
        <f>'4月1日'!$C$20</f>
        <v>8027</v>
      </c>
      <c r="G113" s="6">
        <f>'5月1日'!$C$20</f>
        <v>8040</v>
      </c>
      <c r="H113" s="6">
        <f>'6月1日'!$C$20</f>
        <v>8053</v>
      </c>
      <c r="I113" s="6">
        <f>'7月1日'!$C$20</f>
        <v>8070</v>
      </c>
      <c r="J113" s="6">
        <f>'8月1日'!$C$20</f>
        <v>8082</v>
      </c>
      <c r="K113" s="6">
        <f>'9月1日'!$C$20</f>
        <v>8085</v>
      </c>
      <c r="L113" s="6">
        <f>'10月1日'!$C$20</f>
        <v>8076</v>
      </c>
      <c r="M113" s="6">
        <f>'11月1日'!$C$20</f>
        <v>8086</v>
      </c>
      <c r="N113" s="16">
        <f>'12月1日'!$C$20</f>
        <v>8096</v>
      </c>
    </row>
    <row r="114" spans="1:14" ht="13.5" customHeight="1">
      <c r="A114" s="15"/>
      <c r="B114" s="4" t="s">
        <v>10</v>
      </c>
      <c r="C114" s="6">
        <f>'1月1日'!$D$20</f>
        <v>8554</v>
      </c>
      <c r="D114" s="6">
        <f>'2月1日'!$D$20</f>
        <v>8547</v>
      </c>
      <c r="E114" s="6">
        <f>'3月1日'!$D$20</f>
        <v>8528</v>
      </c>
      <c r="F114" s="6">
        <f>'4月1日'!$D$20</f>
        <v>8526</v>
      </c>
      <c r="G114" s="6">
        <f>'5月1日'!$D$20</f>
        <v>8557</v>
      </c>
      <c r="H114" s="6">
        <f>'6月1日'!$D$20</f>
        <v>8572</v>
      </c>
      <c r="I114" s="6">
        <f>'7月1日'!$D$20</f>
        <v>8569</v>
      </c>
      <c r="J114" s="6">
        <f>'8月1日'!$D$20</f>
        <v>8585</v>
      </c>
      <c r="K114" s="6">
        <f>'9月1日'!$D$20</f>
        <v>8581</v>
      </c>
      <c r="L114" s="6">
        <f>'10月1日'!$D$20</f>
        <v>8590</v>
      </c>
      <c r="M114" s="6">
        <f>'11月1日'!$D$20</f>
        <v>8582</v>
      </c>
      <c r="N114" s="16">
        <f>'12月1日'!$D$20</f>
        <v>8581</v>
      </c>
    </row>
    <row r="115" spans="1:14" ht="13.5" customHeight="1">
      <c r="A115" s="15"/>
      <c r="B115" s="4" t="s">
        <v>11</v>
      </c>
      <c r="C115" s="29">
        <f>'1月1日'!$E$20</f>
        <v>16645</v>
      </c>
      <c r="D115" s="29">
        <f>'2月1日'!$E$20</f>
        <v>16630</v>
      </c>
      <c r="E115" s="29">
        <f>'3月1日'!$E$20</f>
        <v>16584</v>
      </c>
      <c r="F115" s="29">
        <f>'4月1日'!$E$20</f>
        <v>16553</v>
      </c>
      <c r="G115" s="29">
        <f>'5月1日'!$E$20</f>
        <v>16597</v>
      </c>
      <c r="H115" s="29">
        <f>'6月1日'!$E$20</f>
        <v>16625</v>
      </c>
      <c r="I115" s="29">
        <f>'7月1日'!$E$20</f>
        <v>16639</v>
      </c>
      <c r="J115" s="29">
        <f>'8月1日'!$E$20</f>
        <v>16667</v>
      </c>
      <c r="K115" s="29">
        <f>'9月1日'!$E$20</f>
        <v>16666</v>
      </c>
      <c r="L115" s="29">
        <f>'10月1日'!$E$20</f>
        <v>16666</v>
      </c>
      <c r="M115" s="29">
        <f>'11月1日'!$E$20</f>
        <v>16668</v>
      </c>
      <c r="N115" s="30">
        <f>'12月1日'!$E$20</f>
        <v>16677</v>
      </c>
    </row>
    <row r="116" spans="1:14" ht="13.5" customHeight="1">
      <c r="A116" s="15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7">
        <f>'12月1日'!$F$20</f>
        <v>18.12</v>
      </c>
    </row>
    <row r="117" spans="1:14" ht="13.5" customHeight="1" thickBot="1">
      <c r="A117" s="18"/>
      <c r="B117" s="19" t="s">
        <v>13</v>
      </c>
      <c r="C117" s="52">
        <f>'1月1日'!$G$20</f>
        <v>918.5982339955849</v>
      </c>
      <c r="D117" s="52">
        <f>'2月1日'!$G$20</f>
        <v>917.7704194260485</v>
      </c>
      <c r="E117" s="52">
        <f>'3月1日'!$G$20</f>
        <v>915.2317880794701</v>
      </c>
      <c r="F117" s="52">
        <f>'4月1日'!$G$20</f>
        <v>913.5209713024282</v>
      </c>
      <c r="G117" s="52">
        <f>'5月1日'!$G$20</f>
        <v>915.9492273730684</v>
      </c>
      <c r="H117" s="52">
        <f>'6月1日'!$G$20</f>
        <v>917.494481236203</v>
      </c>
      <c r="I117" s="52">
        <f>'7月1日'!$G$20</f>
        <v>918.2671081677704</v>
      </c>
      <c r="J117" s="52">
        <f>'8月1日'!$G$20</f>
        <v>919.812362030905</v>
      </c>
      <c r="K117" s="52">
        <f>'9月1日'!$G$20</f>
        <v>919.7571743929359</v>
      </c>
      <c r="L117" s="52">
        <f>'10月1日'!$G$20</f>
        <v>919.7571743929359</v>
      </c>
      <c r="M117" s="52">
        <f>'11月1日'!$G$20</f>
        <v>919.8675496688742</v>
      </c>
      <c r="N117" s="53">
        <f>'12月1日'!$G$20</f>
        <v>920.3642384105959</v>
      </c>
    </row>
    <row r="118" spans="1:14" ht="13.5" customHeight="1">
      <c r="A118" s="13" t="s">
        <v>25</v>
      </c>
      <c r="B118" s="14" t="s">
        <v>8</v>
      </c>
      <c r="C118" s="31">
        <f>'1月1日'!$B$21</f>
        <v>2574</v>
      </c>
      <c r="D118" s="31">
        <f>'2月1日'!$B$21</f>
        <v>2571</v>
      </c>
      <c r="E118" s="31">
        <f>'3月1日'!$B$21</f>
        <v>2563</v>
      </c>
      <c r="F118" s="31">
        <f>'4月1日'!$B$21</f>
        <v>2557</v>
      </c>
      <c r="G118" s="31">
        <f>'5月1日'!$B$21</f>
        <v>2588</v>
      </c>
      <c r="H118" s="31">
        <f>'6月1日'!$B$21</f>
        <v>2593</v>
      </c>
      <c r="I118" s="31">
        <f>'7月1日'!$B$21</f>
        <v>2582</v>
      </c>
      <c r="J118" s="31">
        <f>'8月1日'!$B$21</f>
        <v>2581</v>
      </c>
      <c r="K118" s="31">
        <f>'9月1日'!$B$21</f>
        <v>2593</v>
      </c>
      <c r="L118" s="31">
        <f>'10月1日'!$B$21</f>
        <v>2588</v>
      </c>
      <c r="M118" s="31">
        <f>'11月1日'!$B$21</f>
        <v>2578</v>
      </c>
      <c r="N118" s="32">
        <f>'12月1日'!$B$21</f>
        <v>2570</v>
      </c>
    </row>
    <row r="119" spans="1:14" ht="13.5" customHeight="1">
      <c r="A119" s="15"/>
      <c r="B119" s="4" t="s">
        <v>9</v>
      </c>
      <c r="C119" s="6">
        <f>'1月1日'!$C$21</f>
        <v>2585</v>
      </c>
      <c r="D119" s="6">
        <f>'2月1日'!$C$21</f>
        <v>2583</v>
      </c>
      <c r="E119" s="6">
        <f>'3月1日'!$C$21</f>
        <v>2579</v>
      </c>
      <c r="F119" s="6">
        <f>'4月1日'!$C$21</f>
        <v>2576</v>
      </c>
      <c r="G119" s="6">
        <f>'5月1日'!$C$21</f>
        <v>2585</v>
      </c>
      <c r="H119" s="6">
        <f>'6月1日'!$C$21</f>
        <v>2600</v>
      </c>
      <c r="I119" s="6">
        <f>'7月1日'!$C$21</f>
        <v>2601</v>
      </c>
      <c r="J119" s="6">
        <f>'8月1日'!$C$21</f>
        <v>2599</v>
      </c>
      <c r="K119" s="6">
        <f>'9月1日'!$C$21</f>
        <v>2598</v>
      </c>
      <c r="L119" s="6">
        <f>'10月1日'!$C$21</f>
        <v>2588</v>
      </c>
      <c r="M119" s="6">
        <f>'11月1日'!$C$21</f>
        <v>2588</v>
      </c>
      <c r="N119" s="16">
        <f>'12月1日'!$C$21</f>
        <v>2580</v>
      </c>
    </row>
    <row r="120" spans="1:14" ht="13.5" customHeight="1">
      <c r="A120" s="15"/>
      <c r="B120" s="4" t="s">
        <v>10</v>
      </c>
      <c r="C120" s="6">
        <f>'1月1日'!$D$21</f>
        <v>2806</v>
      </c>
      <c r="D120" s="6">
        <f>'2月1日'!$D$21</f>
        <v>2802</v>
      </c>
      <c r="E120" s="6">
        <f>'3月1日'!$D$21</f>
        <v>2801</v>
      </c>
      <c r="F120" s="6">
        <f>'4月1日'!$D$21</f>
        <v>2784</v>
      </c>
      <c r="G120" s="6">
        <f>'5月1日'!$D$21</f>
        <v>2794</v>
      </c>
      <c r="H120" s="6">
        <f>'6月1日'!$D$21</f>
        <v>2791</v>
      </c>
      <c r="I120" s="6">
        <f>'7月1日'!$D$21</f>
        <v>2782</v>
      </c>
      <c r="J120" s="6">
        <f>'8月1日'!$D$21</f>
        <v>2772</v>
      </c>
      <c r="K120" s="6">
        <f>'9月1日'!$D$21</f>
        <v>2789</v>
      </c>
      <c r="L120" s="6">
        <f>'10月1日'!$D$21</f>
        <v>2790</v>
      </c>
      <c r="M120" s="6">
        <f>'11月1日'!$D$21</f>
        <v>2774</v>
      </c>
      <c r="N120" s="16">
        <f>'12月1日'!$D$21</f>
        <v>2769</v>
      </c>
    </row>
    <row r="121" spans="1:14" ht="13.5" customHeight="1">
      <c r="A121" s="15"/>
      <c r="B121" s="4" t="s">
        <v>11</v>
      </c>
      <c r="C121" s="29">
        <f>'1月1日'!$E$21</f>
        <v>5391</v>
      </c>
      <c r="D121" s="29">
        <f>'2月1日'!$E$21</f>
        <v>5385</v>
      </c>
      <c r="E121" s="29">
        <f>'3月1日'!$E$21</f>
        <v>5380</v>
      </c>
      <c r="F121" s="29">
        <f>'4月1日'!$E$21</f>
        <v>5360</v>
      </c>
      <c r="G121" s="29">
        <f>'5月1日'!$E$21</f>
        <v>5379</v>
      </c>
      <c r="H121" s="29">
        <f>'6月1日'!$E$21</f>
        <v>5391</v>
      </c>
      <c r="I121" s="29">
        <f>'7月1日'!$E$21</f>
        <v>5383</v>
      </c>
      <c r="J121" s="29">
        <f>'8月1日'!$E$21</f>
        <v>5371</v>
      </c>
      <c r="K121" s="29">
        <f>'9月1日'!$E$21</f>
        <v>5387</v>
      </c>
      <c r="L121" s="29">
        <f>'10月1日'!$E$21</f>
        <v>5378</v>
      </c>
      <c r="M121" s="29">
        <f>'11月1日'!$E$21</f>
        <v>5362</v>
      </c>
      <c r="N121" s="30">
        <f>'12月1日'!$E$21</f>
        <v>5349</v>
      </c>
    </row>
    <row r="122" spans="1:14" ht="13.5" customHeight="1">
      <c r="A122" s="15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7">
        <f>'12月1日'!$F$21</f>
        <v>8.62</v>
      </c>
    </row>
    <row r="123" spans="1:14" ht="13.5" customHeight="1" thickBot="1">
      <c r="A123" s="18"/>
      <c r="B123" s="19" t="s">
        <v>13</v>
      </c>
      <c r="C123" s="52">
        <f>'1月1日'!$G$21</f>
        <v>625.4060324825987</v>
      </c>
      <c r="D123" s="52">
        <f>'2月1日'!$G$21</f>
        <v>624.7099767981439</v>
      </c>
      <c r="E123" s="52">
        <f>'3月1日'!$G$21</f>
        <v>624.1299303944317</v>
      </c>
      <c r="F123" s="52">
        <f>'4月1日'!$G$21</f>
        <v>621.8097447795824</v>
      </c>
      <c r="G123" s="52">
        <f>'5月1日'!$G$21</f>
        <v>624.0139211136892</v>
      </c>
      <c r="H123" s="52">
        <f>'6月1日'!$G$21</f>
        <v>625.4060324825987</v>
      </c>
      <c r="I123" s="52">
        <f>'7月1日'!$G$21</f>
        <v>624.477958236659</v>
      </c>
      <c r="J123" s="52">
        <f>'8月1日'!$G$21</f>
        <v>623.0858468677495</v>
      </c>
      <c r="K123" s="52">
        <f>'9月1日'!$G$21</f>
        <v>624.9419953596288</v>
      </c>
      <c r="L123" s="52">
        <f>'10月1日'!$G$21</f>
        <v>623.8979118329466</v>
      </c>
      <c r="M123" s="52">
        <f>'11月1日'!$G$21</f>
        <v>622.0417633410674</v>
      </c>
      <c r="N123" s="53">
        <f>'12月1日'!$G$21</f>
        <v>620.5336426914154</v>
      </c>
    </row>
    <row r="124" spans="1:14" ht="13.5" customHeight="1">
      <c r="A124" s="13" t="s">
        <v>29</v>
      </c>
      <c r="B124" s="14" t="s">
        <v>8</v>
      </c>
      <c r="C124" s="31">
        <f>'1月1日'!$B$22</f>
        <v>5567</v>
      </c>
      <c r="D124" s="31">
        <f>'2月1日'!$B$22</f>
        <v>5582</v>
      </c>
      <c r="E124" s="31">
        <f>'3月1日'!$B$22</f>
        <v>5600</v>
      </c>
      <c r="F124" s="31">
        <f>'4月1日'!$B$22</f>
        <v>5620</v>
      </c>
      <c r="G124" s="31">
        <f>'5月1日'!$B$22</f>
        <v>5630</v>
      </c>
      <c r="H124" s="31">
        <f>'6月1日'!$B$22</f>
        <v>5631</v>
      </c>
      <c r="I124" s="31">
        <f>'7月1日'!$B$22</f>
        <v>5646</v>
      </c>
      <c r="J124" s="31">
        <f>'8月1日'!$B$22</f>
        <v>5652</v>
      </c>
      <c r="K124" s="31">
        <f>'9月1日'!$B$22</f>
        <v>5657</v>
      </c>
      <c r="L124" s="31">
        <f>'10月1日'!$B$22</f>
        <v>5663</v>
      </c>
      <c r="M124" s="31">
        <f>'11月1日'!$B$22</f>
        <v>5684</v>
      </c>
      <c r="N124" s="32">
        <f>'12月1日'!$B$22</f>
        <v>5685</v>
      </c>
    </row>
    <row r="125" spans="1:14" ht="13.5" customHeight="1">
      <c r="A125" s="15"/>
      <c r="B125" s="4" t="s">
        <v>9</v>
      </c>
      <c r="C125" s="6">
        <f>'1月1日'!$C$22</f>
        <v>6269</v>
      </c>
      <c r="D125" s="6">
        <f>'2月1日'!$C$22</f>
        <v>6272</v>
      </c>
      <c r="E125" s="6">
        <f>'3月1日'!$C$22</f>
        <v>6283</v>
      </c>
      <c r="F125" s="6">
        <f>'4月1日'!$C$22</f>
        <v>6294</v>
      </c>
      <c r="G125" s="6">
        <f>'5月1日'!$C$22</f>
        <v>6298</v>
      </c>
      <c r="H125" s="6">
        <f>'6月1日'!$C$22</f>
        <v>6299</v>
      </c>
      <c r="I125" s="6">
        <f>'7月1日'!$C$22</f>
        <v>6302</v>
      </c>
      <c r="J125" s="6">
        <f>'8月1日'!$C$22</f>
        <v>6304</v>
      </c>
      <c r="K125" s="6">
        <f>'9月1日'!$C$22</f>
        <v>6310</v>
      </c>
      <c r="L125" s="6">
        <f>'10月1日'!$C$22</f>
        <v>6317</v>
      </c>
      <c r="M125" s="6">
        <f>'11月1日'!$C$22</f>
        <v>6328</v>
      </c>
      <c r="N125" s="16">
        <f>'12月1日'!$C$22</f>
        <v>6320</v>
      </c>
    </row>
    <row r="126" spans="1:14" ht="13.5" customHeight="1">
      <c r="A126" s="15"/>
      <c r="B126" s="4" t="s">
        <v>10</v>
      </c>
      <c r="C126" s="6">
        <f>'1月1日'!$D$22</f>
        <v>6785</v>
      </c>
      <c r="D126" s="6">
        <f>'2月1日'!$D$22</f>
        <v>6789</v>
      </c>
      <c r="E126" s="6">
        <f>'3月1日'!$D$22</f>
        <v>6806</v>
      </c>
      <c r="F126" s="6">
        <f>'4月1日'!$D$22</f>
        <v>6806</v>
      </c>
      <c r="G126" s="6">
        <f>'5月1日'!$D$22</f>
        <v>6814</v>
      </c>
      <c r="H126" s="6">
        <f>'6月1日'!$D$22</f>
        <v>6804</v>
      </c>
      <c r="I126" s="6">
        <f>'7月1日'!$D$22</f>
        <v>6817</v>
      </c>
      <c r="J126" s="6">
        <f>'8月1日'!$D$22</f>
        <v>6810</v>
      </c>
      <c r="K126" s="6">
        <f>'9月1日'!$D$22</f>
        <v>6814</v>
      </c>
      <c r="L126" s="6">
        <f>'10月1日'!$D$22</f>
        <v>6821</v>
      </c>
      <c r="M126" s="6">
        <f>'11月1日'!$D$22</f>
        <v>6843</v>
      </c>
      <c r="N126" s="16">
        <f>'12月1日'!$D$22</f>
        <v>6829</v>
      </c>
    </row>
    <row r="127" spans="1:14" ht="13.5" customHeight="1">
      <c r="A127" s="15"/>
      <c r="B127" s="4" t="s">
        <v>11</v>
      </c>
      <c r="C127" s="29">
        <f>'1月1日'!$E$22</f>
        <v>13054</v>
      </c>
      <c r="D127" s="29">
        <f>'2月1日'!$E$22</f>
        <v>13061</v>
      </c>
      <c r="E127" s="29">
        <f>'3月1日'!$E$22</f>
        <v>13089</v>
      </c>
      <c r="F127" s="29">
        <f>'4月1日'!$E$22</f>
        <v>13100</v>
      </c>
      <c r="G127" s="29">
        <f>'5月1日'!$E$22</f>
        <v>13112</v>
      </c>
      <c r="H127" s="29">
        <f>'6月1日'!$E$22</f>
        <v>13103</v>
      </c>
      <c r="I127" s="29">
        <f>'7月1日'!$E$22</f>
        <v>13119</v>
      </c>
      <c r="J127" s="29">
        <f>'8月1日'!$E$22</f>
        <v>13114</v>
      </c>
      <c r="K127" s="29">
        <f>'9月1日'!$E$22</f>
        <v>13124</v>
      </c>
      <c r="L127" s="29">
        <f>'10月1日'!$E$22</f>
        <v>13138</v>
      </c>
      <c r="M127" s="29">
        <f>'11月1日'!$E$22</f>
        <v>13171</v>
      </c>
      <c r="N127" s="30">
        <f>'12月1日'!$E$22</f>
        <v>13149</v>
      </c>
    </row>
    <row r="128" spans="1:14" ht="13.5" customHeight="1">
      <c r="A128" s="15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7">
        <f>'12月1日'!$F$22</f>
        <v>8.88</v>
      </c>
    </row>
    <row r="129" spans="1:14" ht="13.5" customHeight="1" thickBot="1">
      <c r="A129" s="18"/>
      <c r="B129" s="19" t="s">
        <v>13</v>
      </c>
      <c r="C129" s="52">
        <f>'1月1日'!$G$22</f>
        <v>1470.0450450450448</v>
      </c>
      <c r="D129" s="52">
        <f>'2月1日'!$G$22</f>
        <v>1470.8333333333333</v>
      </c>
      <c r="E129" s="52">
        <f>'3月1日'!$G$22</f>
        <v>1473.9864864864865</v>
      </c>
      <c r="F129" s="52">
        <f>'4月1日'!$G$22</f>
        <v>1475.2252252252251</v>
      </c>
      <c r="G129" s="52">
        <f>'5月1日'!$G$22</f>
        <v>1476.5765765765764</v>
      </c>
      <c r="H129" s="52">
        <f>'6月1日'!$G$22</f>
        <v>1475.5630630630628</v>
      </c>
      <c r="I129" s="52">
        <f>'7月1日'!$G$22</f>
        <v>1477.3648648648648</v>
      </c>
      <c r="J129" s="52">
        <f>'8月1日'!$G$22</f>
        <v>1476.8018018018017</v>
      </c>
      <c r="K129" s="52">
        <f>'9月1日'!$G$22</f>
        <v>1477.9279279279278</v>
      </c>
      <c r="L129" s="52">
        <f>'10月1日'!$G$22</f>
        <v>1479.5045045045044</v>
      </c>
      <c r="M129" s="52">
        <f>'11月1日'!$G$22</f>
        <v>1483.2207207207207</v>
      </c>
      <c r="N129" s="53">
        <f>'12月1日'!$G$22</f>
        <v>1480.7432432432431</v>
      </c>
    </row>
    <row r="130" spans="1:14" ht="13.5" customHeight="1">
      <c r="A130" s="13" t="s">
        <v>5</v>
      </c>
      <c r="B130" s="14" t="s">
        <v>8</v>
      </c>
      <c r="C130" s="31">
        <f>'1月1日'!$B$23</f>
        <v>2509</v>
      </c>
      <c r="D130" s="31">
        <f>'2月1日'!$B$23</f>
        <v>2508</v>
      </c>
      <c r="E130" s="31">
        <f>'3月1日'!$B$23</f>
        <v>2513</v>
      </c>
      <c r="F130" s="31">
        <f>'4月1日'!$B$23</f>
        <v>2517</v>
      </c>
      <c r="G130" s="31">
        <f>'5月1日'!$B$23</f>
        <v>2519</v>
      </c>
      <c r="H130" s="31">
        <f>'6月1日'!$B$23</f>
        <v>2519</v>
      </c>
      <c r="I130" s="31">
        <f>'7月1日'!$B$23</f>
        <v>2523</v>
      </c>
      <c r="J130" s="31">
        <f>'8月1日'!$B$23</f>
        <v>2526</v>
      </c>
      <c r="K130" s="31">
        <f>'9月1日'!$B$23</f>
        <v>2527</v>
      </c>
      <c r="L130" s="31">
        <f>'10月1日'!$B$23</f>
        <v>2530</v>
      </c>
      <c r="M130" s="31">
        <f>'11月1日'!$B$23</f>
        <v>2537</v>
      </c>
      <c r="N130" s="32">
        <f>'12月1日'!$B$23</f>
        <v>2541</v>
      </c>
    </row>
    <row r="131" spans="1:14" ht="13.5" customHeight="1">
      <c r="A131" s="15"/>
      <c r="B131" s="4" t="s">
        <v>9</v>
      </c>
      <c r="C131" s="6">
        <f>'1月1日'!$C$23</f>
        <v>3032</v>
      </c>
      <c r="D131" s="6">
        <f>'2月1日'!$C$23</f>
        <v>3031</v>
      </c>
      <c r="E131" s="6">
        <f>'3月1日'!$C$23</f>
        <v>3026</v>
      </c>
      <c r="F131" s="6">
        <f>'4月1日'!$C$23</f>
        <v>3019</v>
      </c>
      <c r="G131" s="6">
        <f>'5月1日'!$C$23</f>
        <v>3011</v>
      </c>
      <c r="H131" s="6">
        <f>'6月1日'!$C$23</f>
        <v>3004</v>
      </c>
      <c r="I131" s="6">
        <f>'7月1日'!$C$23</f>
        <v>3010</v>
      </c>
      <c r="J131" s="6">
        <f>'8月1日'!$C$23</f>
        <v>3008</v>
      </c>
      <c r="K131" s="6">
        <f>'9月1日'!$C$23</f>
        <v>3008</v>
      </c>
      <c r="L131" s="6">
        <f>'10月1日'!$C$23</f>
        <v>3011</v>
      </c>
      <c r="M131" s="6">
        <f>'11月1日'!$C$23</f>
        <v>3016</v>
      </c>
      <c r="N131" s="16">
        <f>'12月1日'!$C$23</f>
        <v>3018</v>
      </c>
    </row>
    <row r="132" spans="1:14" ht="13.5" customHeight="1">
      <c r="A132" s="15"/>
      <c r="B132" s="4" t="s">
        <v>10</v>
      </c>
      <c r="C132" s="6">
        <f>'1月1日'!$D$23</f>
        <v>3304</v>
      </c>
      <c r="D132" s="6">
        <f>'2月1日'!$D$23</f>
        <v>3315</v>
      </c>
      <c r="E132" s="6">
        <f>'3月1日'!$D$23</f>
        <v>3318</v>
      </c>
      <c r="F132" s="6">
        <f>'4月1日'!$D$23</f>
        <v>3316</v>
      </c>
      <c r="G132" s="6">
        <f>'5月1日'!$D$23</f>
        <v>3314</v>
      </c>
      <c r="H132" s="6">
        <f>'6月1日'!$D$23</f>
        <v>3310</v>
      </c>
      <c r="I132" s="6">
        <f>'7月1日'!$D$23</f>
        <v>3314</v>
      </c>
      <c r="J132" s="6">
        <f>'8月1日'!$D$23</f>
        <v>3319</v>
      </c>
      <c r="K132" s="6">
        <f>'9月1日'!$D$23</f>
        <v>3317</v>
      </c>
      <c r="L132" s="6">
        <f>'10月1日'!$D$23</f>
        <v>3319</v>
      </c>
      <c r="M132" s="6">
        <f>'11月1日'!$D$23</f>
        <v>3321</v>
      </c>
      <c r="N132" s="16">
        <f>'12月1日'!$D$23</f>
        <v>3328</v>
      </c>
    </row>
    <row r="133" spans="1:14" ht="13.5" customHeight="1">
      <c r="A133" s="15"/>
      <c r="B133" s="4" t="s">
        <v>11</v>
      </c>
      <c r="C133" s="29">
        <f>'1月1日'!$E$23</f>
        <v>6336</v>
      </c>
      <c r="D133" s="29">
        <f>'2月1日'!$E$23</f>
        <v>6346</v>
      </c>
      <c r="E133" s="29">
        <f>'3月1日'!$E$23</f>
        <v>6344</v>
      </c>
      <c r="F133" s="29">
        <f>'4月1日'!$E$23</f>
        <v>6335</v>
      </c>
      <c r="G133" s="29">
        <f>'5月1日'!$E$23</f>
        <v>6325</v>
      </c>
      <c r="H133" s="29">
        <f>'6月1日'!$E$23</f>
        <v>6314</v>
      </c>
      <c r="I133" s="29">
        <f>'7月1日'!$E$23</f>
        <v>6324</v>
      </c>
      <c r="J133" s="29">
        <f>'8月1日'!$E$23</f>
        <v>6327</v>
      </c>
      <c r="K133" s="29">
        <f>'9月1日'!$E$23</f>
        <v>6325</v>
      </c>
      <c r="L133" s="29">
        <f>'10月1日'!$E$23</f>
        <v>6330</v>
      </c>
      <c r="M133" s="29">
        <f>'11月1日'!$E$23</f>
        <v>6337</v>
      </c>
      <c r="N133" s="30">
        <f>'12月1日'!$E$23</f>
        <v>6346</v>
      </c>
    </row>
    <row r="134" spans="1:14" ht="13.5" customHeight="1">
      <c r="A134" s="15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7">
        <f>'12月1日'!$F$23</f>
        <v>5.03</v>
      </c>
    </row>
    <row r="135" spans="1:14" ht="13.5" customHeight="1" thickBot="1">
      <c r="A135" s="18"/>
      <c r="B135" s="19" t="s">
        <v>13</v>
      </c>
      <c r="C135" s="52">
        <f>'1月1日'!$G$23</f>
        <v>1259.6421471172962</v>
      </c>
      <c r="D135" s="52">
        <f>'2月1日'!$G$23</f>
        <v>1261.6302186878727</v>
      </c>
      <c r="E135" s="52">
        <f>'3月1日'!$G$23</f>
        <v>1261.2326043737573</v>
      </c>
      <c r="F135" s="52">
        <f>'4月1日'!$G$23</f>
        <v>1259.4433399602385</v>
      </c>
      <c r="G135" s="52">
        <f>'5月1日'!$G$23</f>
        <v>1257.455268389662</v>
      </c>
      <c r="H135" s="52">
        <f>'6月1日'!$G$23</f>
        <v>1255.2683896620279</v>
      </c>
      <c r="I135" s="52">
        <f>'7月1日'!$G$23</f>
        <v>1257.2564612326044</v>
      </c>
      <c r="J135" s="52">
        <f>'8月1日'!$G$23</f>
        <v>1257.8528827037774</v>
      </c>
      <c r="K135" s="52">
        <f>'9月1日'!$G$23</f>
        <v>1257.455268389662</v>
      </c>
      <c r="L135" s="52">
        <f>'10月1日'!$G$23</f>
        <v>1258.4493041749502</v>
      </c>
      <c r="M135" s="52">
        <f>'11月1日'!$G$23</f>
        <v>1259.8409542743539</v>
      </c>
      <c r="N135" s="53">
        <f>'12月1日'!$G$23</f>
        <v>1261.6302186878727</v>
      </c>
    </row>
    <row r="136" spans="1:14" ht="13.5" customHeight="1">
      <c r="A136" s="21" t="s">
        <v>6</v>
      </c>
      <c r="B136" s="22" t="s">
        <v>8</v>
      </c>
      <c r="C136" s="33">
        <f>'1月1日'!$B$24</f>
        <v>1692</v>
      </c>
      <c r="D136" s="33">
        <f>'2月1日'!$B$24</f>
        <v>1693</v>
      </c>
      <c r="E136" s="33">
        <f>'3月1日'!$B$24</f>
        <v>1686</v>
      </c>
      <c r="F136" s="33">
        <f>'4月1日'!$B$24</f>
        <v>1687</v>
      </c>
      <c r="G136" s="33">
        <f>'5月1日'!$B$24</f>
        <v>1683</v>
      </c>
      <c r="H136" s="33">
        <f>'6月1日'!$B$24</f>
        <v>1683</v>
      </c>
      <c r="I136" s="33">
        <f>'7月1日'!$B$24</f>
        <v>1682</v>
      </c>
      <c r="J136" s="33">
        <f>'8月1日'!$B$24</f>
        <v>1686</v>
      </c>
      <c r="K136" s="33">
        <f>'9月1日'!$B$24</f>
        <v>1689</v>
      </c>
      <c r="L136" s="33">
        <f>'10月1日'!$B$24</f>
        <v>1688</v>
      </c>
      <c r="M136" s="33">
        <f>'11月1日'!$B$24</f>
        <v>1691</v>
      </c>
      <c r="N136" s="34">
        <f>'12月1日'!$B$24</f>
        <v>1688</v>
      </c>
    </row>
    <row r="137" spans="1:14" s="9" customFormat="1" ht="13.5" customHeight="1">
      <c r="A137" s="23"/>
      <c r="B137" s="4" t="s">
        <v>9</v>
      </c>
      <c r="C137" s="6">
        <f>'1月1日'!$C$24</f>
        <v>1812</v>
      </c>
      <c r="D137" s="6">
        <f>'2月1日'!$C$24</f>
        <v>1807</v>
      </c>
      <c r="E137" s="6">
        <f>'3月1日'!$C$24</f>
        <v>1799</v>
      </c>
      <c r="F137" s="6">
        <f>'4月1日'!$C$24</f>
        <v>1791</v>
      </c>
      <c r="G137" s="6">
        <f>'5月1日'!$C$24</f>
        <v>1783</v>
      </c>
      <c r="H137" s="6">
        <f>'6月1日'!$C$24</f>
        <v>1778</v>
      </c>
      <c r="I137" s="6">
        <f>'7月1日'!$C$24</f>
        <v>1772</v>
      </c>
      <c r="J137" s="6">
        <f>'8月1日'!$C$24</f>
        <v>1773</v>
      </c>
      <c r="K137" s="6">
        <f>'9月1日'!$C$24</f>
        <v>1772</v>
      </c>
      <c r="L137" s="6">
        <f>'10月1日'!$C$24</f>
        <v>1769</v>
      </c>
      <c r="M137" s="6">
        <f>'11月1日'!$C$24</f>
        <v>1773</v>
      </c>
      <c r="N137" s="16">
        <f>'12月1日'!$C$24</f>
        <v>1768</v>
      </c>
    </row>
    <row r="138" spans="1:14" s="9" customFormat="1" ht="13.5" customHeight="1">
      <c r="A138" s="24"/>
      <c r="B138" s="4" t="s">
        <v>10</v>
      </c>
      <c r="C138" s="6">
        <f>'1月1日'!$D$24</f>
        <v>2002</v>
      </c>
      <c r="D138" s="6">
        <f>'2月1日'!$D$24</f>
        <v>2003</v>
      </c>
      <c r="E138" s="6">
        <f>'3月1日'!$D$24</f>
        <v>1996</v>
      </c>
      <c r="F138" s="6">
        <f>'4月1日'!$D$24</f>
        <v>1993</v>
      </c>
      <c r="G138" s="6">
        <f>'5月1日'!$D$24</f>
        <v>1982</v>
      </c>
      <c r="H138" s="6">
        <f>'6月1日'!$D$24</f>
        <v>1980</v>
      </c>
      <c r="I138" s="6">
        <f>'7月1日'!$D$24</f>
        <v>1979</v>
      </c>
      <c r="J138" s="6">
        <f>'8月1日'!$D$24</f>
        <v>1983</v>
      </c>
      <c r="K138" s="6">
        <f>'9月1日'!$D$24</f>
        <v>1986</v>
      </c>
      <c r="L138" s="6">
        <f>'10月1日'!$D$24</f>
        <v>1980</v>
      </c>
      <c r="M138" s="6">
        <f>'11月1日'!$D$24</f>
        <v>1976</v>
      </c>
      <c r="N138" s="16">
        <f>'12月1日'!$D$24</f>
        <v>1969</v>
      </c>
    </row>
    <row r="139" spans="1:14" s="9" customFormat="1" ht="13.5" customHeight="1">
      <c r="A139" s="24"/>
      <c r="B139" s="4" t="s">
        <v>11</v>
      </c>
      <c r="C139" s="29">
        <f>'1月1日'!$E$24</f>
        <v>3814</v>
      </c>
      <c r="D139" s="29">
        <f>'2月1日'!$E$24</f>
        <v>3810</v>
      </c>
      <c r="E139" s="29">
        <f>'3月1日'!$E$24</f>
        <v>3795</v>
      </c>
      <c r="F139" s="29">
        <f>'4月1日'!$E$24</f>
        <v>3784</v>
      </c>
      <c r="G139" s="29">
        <f>'5月1日'!$E$24</f>
        <v>3765</v>
      </c>
      <c r="H139" s="29">
        <f>'6月1日'!$E$24</f>
        <v>3758</v>
      </c>
      <c r="I139" s="29">
        <f>'7月1日'!$E$24</f>
        <v>3751</v>
      </c>
      <c r="J139" s="29">
        <f>'8月1日'!$E$24</f>
        <v>3756</v>
      </c>
      <c r="K139" s="29">
        <f>'9月1日'!$E$24</f>
        <v>3758</v>
      </c>
      <c r="L139" s="29">
        <f>'10月1日'!$E$24</f>
        <v>3749</v>
      </c>
      <c r="M139" s="29">
        <f>'11月1日'!$E$24</f>
        <v>3749</v>
      </c>
      <c r="N139" s="30">
        <f>'12月1日'!$E$24</f>
        <v>3737</v>
      </c>
    </row>
    <row r="140" spans="1:14" s="9" customFormat="1" ht="13.5" customHeight="1">
      <c r="A140" s="24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7">
        <f>'12月1日'!$F$24</f>
        <v>6.11</v>
      </c>
    </row>
    <row r="141" spans="1:14" s="9" customFormat="1" ht="13.5" customHeight="1" thickBot="1">
      <c r="A141" s="25"/>
      <c r="B141" s="19" t="s">
        <v>13</v>
      </c>
      <c r="C141" s="52">
        <f>'1月1日'!$G$24</f>
        <v>624.2225859247136</v>
      </c>
      <c r="D141" s="52">
        <f>'2月1日'!$G$24</f>
        <v>623.5679214402618</v>
      </c>
      <c r="E141" s="52">
        <f>'3月1日'!$G$24</f>
        <v>621.1129296235679</v>
      </c>
      <c r="F141" s="52">
        <f>'4月1日'!$G$24</f>
        <v>619.3126022913257</v>
      </c>
      <c r="G141" s="52">
        <f>'5月1日'!$G$24</f>
        <v>616.20294599018</v>
      </c>
      <c r="H141" s="52">
        <f>'6月1日'!$G$24</f>
        <v>615.0572831423895</v>
      </c>
      <c r="I141" s="52">
        <f>'7月1日'!$G$24</f>
        <v>613.911620294599</v>
      </c>
      <c r="J141" s="52">
        <f>'8月1日'!$G$24</f>
        <v>614.7299509001637</v>
      </c>
      <c r="K141" s="52">
        <f>'9月1日'!$G$24</f>
        <v>615.0572831423895</v>
      </c>
      <c r="L141" s="52">
        <f>'10月1日'!$G$24</f>
        <v>613.5842880523732</v>
      </c>
      <c r="M141" s="52">
        <f>'11月1日'!$G$24</f>
        <v>613.5842880523732</v>
      </c>
      <c r="N141" s="53">
        <f>'12月1日'!$G$24</f>
        <v>611.6202945990179</v>
      </c>
    </row>
    <row r="142" spans="1:14" s="9" customFormat="1" ht="13.5" customHeight="1">
      <c r="A142" s="26" t="s">
        <v>42</v>
      </c>
      <c r="B142" s="14" t="s">
        <v>8</v>
      </c>
      <c r="C142" s="31">
        <f>SUM(C4,C10,C16,C22,C28,C34,C40,C46,C52,C58,C64,C70,C76,C82,C88,C94,C100,C106,C112,C118,C124,C130,C136,)</f>
        <v>119598</v>
      </c>
      <c r="D142" s="31">
        <f aca="true" t="shared" si="0" ref="D142:N142">SUM(D4,D10,D16,D22,D28,D34,D40,D46,D52,D58,D64,D70,D76,D82,D88,D94,D100,D106,D112,D118,D124,D130,D136,)</f>
        <v>119552</v>
      </c>
      <c r="E142" s="31">
        <f t="shared" si="0"/>
        <v>119579</v>
      </c>
      <c r="F142" s="31">
        <f t="shared" si="0"/>
        <v>119485</v>
      </c>
      <c r="G142" s="31">
        <f t="shared" si="0"/>
        <v>119828</v>
      </c>
      <c r="H142" s="31">
        <f t="shared" si="0"/>
        <v>119866</v>
      </c>
      <c r="I142" s="31">
        <f t="shared" si="0"/>
        <v>119899</v>
      </c>
      <c r="J142" s="31">
        <f t="shared" si="0"/>
        <v>119925</v>
      </c>
      <c r="K142" s="31">
        <f t="shared" si="0"/>
        <v>119918</v>
      </c>
      <c r="L142" s="31">
        <f t="shared" si="0"/>
        <v>119927</v>
      </c>
      <c r="M142" s="31">
        <f t="shared" si="0"/>
        <v>120013</v>
      </c>
      <c r="N142" s="32">
        <f t="shared" si="0"/>
        <v>120050</v>
      </c>
    </row>
    <row r="143" spans="1:14" s="9" customFormat="1" ht="13.5" customHeight="1">
      <c r="A143" s="27"/>
      <c r="B143" s="4" t="s">
        <v>9</v>
      </c>
      <c r="C143" s="10">
        <f>SUM(C5,C11,C17,C23,C29,C35,C41,C47,C53,C59,C65,C71,C77,C83,C89,C95,C101,C107,C113,C119,C125,C131,C137,)</f>
        <v>120730</v>
      </c>
      <c r="D143" s="10">
        <f aca="true" t="shared" si="1" ref="D143:N143">SUM(D5,D11,D17,D23,D29,D35,D41,D47,D53,D59,D65,D71,D77,D83,D89,D95,D101,D107,D113,D119,D125,D131,D137,)</f>
        <v>120640</v>
      </c>
      <c r="E143" s="10">
        <f t="shared" si="1"/>
        <v>120622</v>
      </c>
      <c r="F143" s="10">
        <f t="shared" si="1"/>
        <v>120153</v>
      </c>
      <c r="G143" s="10">
        <f t="shared" si="1"/>
        <v>120216</v>
      </c>
      <c r="H143" s="10">
        <f t="shared" si="1"/>
        <v>120184</v>
      </c>
      <c r="I143" s="10">
        <f t="shared" si="1"/>
        <v>120184</v>
      </c>
      <c r="J143" s="10">
        <f t="shared" si="1"/>
        <v>120139</v>
      </c>
      <c r="K143" s="10">
        <f t="shared" si="1"/>
        <v>120108</v>
      </c>
      <c r="L143" s="10">
        <f t="shared" si="1"/>
        <v>120080</v>
      </c>
      <c r="M143" s="10">
        <f t="shared" si="1"/>
        <v>120117</v>
      </c>
      <c r="N143" s="28">
        <f t="shared" si="1"/>
        <v>120108</v>
      </c>
    </row>
    <row r="144" spans="1:14" s="9" customFormat="1" ht="13.5" customHeight="1">
      <c r="A144" s="27"/>
      <c r="B144" s="4" t="s">
        <v>10</v>
      </c>
      <c r="C144" s="10">
        <f>SUM(C6,C12,C18,C24,C30,C36,C42,C48,C54,C60,C66,C72,C78,C84,C90,C96,C102,C108,C114,C120,C126,C132,C138,)</f>
        <v>133686</v>
      </c>
      <c r="D144" s="10">
        <f aca="true" t="shared" si="2" ref="D144:N144">SUM(D6,D12,D18,D24,D30,D36,D42,D48,D54,D60,D66,D72,D78,D84,D90,D96,D102,D108,D114,D120,D126,D132,D138,)</f>
        <v>133601</v>
      </c>
      <c r="E144" s="10">
        <f t="shared" si="2"/>
        <v>133502</v>
      </c>
      <c r="F144" s="10">
        <f t="shared" si="2"/>
        <v>133097</v>
      </c>
      <c r="G144" s="10">
        <f t="shared" si="2"/>
        <v>133145</v>
      </c>
      <c r="H144" s="10">
        <f t="shared" si="2"/>
        <v>133072</v>
      </c>
      <c r="I144" s="10">
        <f t="shared" si="2"/>
        <v>133013</v>
      </c>
      <c r="J144" s="10">
        <f t="shared" si="2"/>
        <v>132983</v>
      </c>
      <c r="K144" s="10">
        <f t="shared" si="2"/>
        <v>132911</v>
      </c>
      <c r="L144" s="10">
        <f t="shared" si="2"/>
        <v>132904</v>
      </c>
      <c r="M144" s="10">
        <f t="shared" si="2"/>
        <v>132893</v>
      </c>
      <c r="N144" s="28">
        <f t="shared" si="2"/>
        <v>132892</v>
      </c>
    </row>
    <row r="145" spans="1:14" s="9" customFormat="1" ht="13.5" customHeight="1">
      <c r="A145" s="24"/>
      <c r="B145" s="4" t="s">
        <v>11</v>
      </c>
      <c r="C145" s="35">
        <f>SUM(C7,C13,C19,C25,C31,C37,C43,C49,C55,C61,C67,C73,C79,C85,C91,C97,C103,C109,C115,C121,C127,C133,C139,)</f>
        <v>254416</v>
      </c>
      <c r="D145" s="35">
        <f aca="true" t="shared" si="3" ref="D145:N145">SUM(D7,D13,D19,D25,D31,D37,D43,D49,D55,D61,D67,D73,D79,D85,D91,D97,D103,D109,D115,D121,D127,D133,D139,)</f>
        <v>254241</v>
      </c>
      <c r="E145" s="35">
        <f t="shared" si="3"/>
        <v>254124</v>
      </c>
      <c r="F145" s="35">
        <f t="shared" si="3"/>
        <v>253250</v>
      </c>
      <c r="G145" s="35">
        <f t="shared" si="3"/>
        <v>253361</v>
      </c>
      <c r="H145" s="35">
        <f t="shared" si="3"/>
        <v>253256</v>
      </c>
      <c r="I145" s="35">
        <f t="shared" si="3"/>
        <v>253197</v>
      </c>
      <c r="J145" s="35">
        <f t="shared" si="3"/>
        <v>253122</v>
      </c>
      <c r="K145" s="35">
        <f t="shared" si="3"/>
        <v>253019</v>
      </c>
      <c r="L145" s="35">
        <f t="shared" si="3"/>
        <v>252984</v>
      </c>
      <c r="M145" s="35">
        <f t="shared" si="3"/>
        <v>253010</v>
      </c>
      <c r="N145" s="36">
        <f t="shared" si="3"/>
        <v>253000</v>
      </c>
    </row>
    <row r="146" spans="1:14" s="9" customFormat="1" ht="13.5" customHeight="1">
      <c r="A146" s="24"/>
      <c r="B146" s="4" t="s">
        <v>12</v>
      </c>
      <c r="C146" s="46">
        <f>'1月1日'!$F$25</f>
        <v>191.39</v>
      </c>
      <c r="D146" s="46">
        <f>'2月1日'!$F$25</f>
        <v>191.39</v>
      </c>
      <c r="E146" s="46">
        <f>'3月1日'!$F$25</f>
        <v>191.39</v>
      </c>
      <c r="F146" s="46">
        <f>'4月1日'!$F$25</f>
        <v>191.39</v>
      </c>
      <c r="G146" s="46">
        <f>'5月1日'!$F$25</f>
        <v>191.39</v>
      </c>
      <c r="H146" s="46">
        <f>'6月1日'!$F$25</f>
        <v>191.39</v>
      </c>
      <c r="I146" s="46">
        <f>'7月1日'!$F$25</f>
        <v>191.39</v>
      </c>
      <c r="J146" s="46">
        <f>'8月1日'!$F$25</f>
        <v>191.39</v>
      </c>
      <c r="K146" s="46">
        <f>'9月1日'!$F$25</f>
        <v>191.39</v>
      </c>
      <c r="L146" s="46">
        <f>'10月1日'!$F$25</f>
        <v>191.39</v>
      </c>
      <c r="M146" s="46">
        <f>'11月1日'!$F$25</f>
        <v>191.39</v>
      </c>
      <c r="N146" s="46">
        <f>'12月1日'!$F$25</f>
        <v>191.39</v>
      </c>
    </row>
    <row r="147" spans="1:14" s="9" customFormat="1" ht="13.5" customHeight="1" thickBot="1">
      <c r="A147" s="25"/>
      <c r="B147" s="19" t="s">
        <v>13</v>
      </c>
      <c r="C147" s="52">
        <f>'1月1日'!$G$25</f>
        <v>1329.3066513401955</v>
      </c>
      <c r="D147" s="52">
        <f>'2月1日'!$G$25</f>
        <v>1328.3922879983281</v>
      </c>
      <c r="E147" s="52">
        <f>'3月1日'!$G$25</f>
        <v>1327.7809707926224</v>
      </c>
      <c r="F147" s="52">
        <f>'4月1日'!$G$25</f>
        <v>1323.2143790166676</v>
      </c>
      <c r="G147" s="52">
        <f>'5月1日'!$G$25</f>
        <v>1323.7943466220806</v>
      </c>
      <c r="H147" s="52">
        <f>'6月1日'!$G$25</f>
        <v>1323.2457286169602</v>
      </c>
      <c r="I147" s="52">
        <f>'7月1日'!$G$25</f>
        <v>1322.9374575474164</v>
      </c>
      <c r="J147" s="52">
        <f>'8月1日'!$G$25</f>
        <v>1322.545587543759</v>
      </c>
      <c r="K147" s="52">
        <f>'9月1日'!$G$25</f>
        <v>1322.0074194054027</v>
      </c>
      <c r="L147" s="52">
        <f>'10月1日'!$G$25</f>
        <v>1321.824546737029</v>
      </c>
      <c r="M147" s="52">
        <f>'11月1日'!$G$25</f>
        <v>1321.9603950049639</v>
      </c>
      <c r="N147" s="53">
        <f>'12月1日'!$G$25</f>
        <v>1321.9081456711428</v>
      </c>
    </row>
    <row r="149" ht="13.5" customHeight="1">
      <c r="B149" s="11" t="s">
        <v>46</v>
      </c>
    </row>
    <row r="152" ht="13.5" customHeight="1">
      <c r="F152" s="37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64" t="s">
        <v>54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8" ht="13.5">
      <c r="A2" s="3" t="s">
        <v>50</v>
      </c>
      <c r="B2" s="6">
        <v>2953</v>
      </c>
      <c r="C2" s="6">
        <v>2581</v>
      </c>
      <c r="D2" s="6">
        <v>3033</v>
      </c>
      <c r="E2" s="6">
        <v>5614</v>
      </c>
      <c r="F2" s="56">
        <v>1.62</v>
      </c>
      <c r="G2" s="58">
        <f>E2/F2</f>
        <v>3465.432098765432</v>
      </c>
      <c r="H2" s="47"/>
    </row>
    <row r="3" spans="1:8" ht="13.5">
      <c r="A3" s="3" t="s">
        <v>17</v>
      </c>
      <c r="B3" s="6">
        <v>1038</v>
      </c>
      <c r="C3" s="6">
        <v>939</v>
      </c>
      <c r="D3" s="6">
        <v>1069</v>
      </c>
      <c r="E3" s="6">
        <v>2008</v>
      </c>
      <c r="F3" s="56">
        <v>1.14</v>
      </c>
      <c r="G3" s="58">
        <f aca="true" t="shared" si="0" ref="G3:G25">E3/F3</f>
        <v>1761.4035087719299</v>
      </c>
      <c r="H3" s="47"/>
    </row>
    <row r="4" spans="1:8" ht="13.5">
      <c r="A4" s="3" t="s">
        <v>1</v>
      </c>
      <c r="B4" s="6">
        <v>1133</v>
      </c>
      <c r="C4" s="6">
        <v>915</v>
      </c>
      <c r="D4" s="6">
        <v>1043</v>
      </c>
      <c r="E4" s="6">
        <v>1958</v>
      </c>
      <c r="F4" s="56">
        <v>0.62</v>
      </c>
      <c r="G4" s="58">
        <f t="shared" si="0"/>
        <v>3158.064516129032</v>
      </c>
      <c r="H4" s="47"/>
    </row>
    <row r="5" spans="1:8" ht="13.5">
      <c r="A5" s="3" t="s">
        <v>0</v>
      </c>
      <c r="B5" s="6">
        <v>3778</v>
      </c>
      <c r="C5" s="6">
        <v>3034</v>
      </c>
      <c r="D5" s="6">
        <v>3583</v>
      </c>
      <c r="E5" s="6">
        <v>6617</v>
      </c>
      <c r="F5" s="56">
        <v>0.94</v>
      </c>
      <c r="G5" s="58">
        <f t="shared" si="0"/>
        <v>7039.36170212766</v>
      </c>
      <c r="H5" s="47"/>
    </row>
    <row r="6" spans="1:8" ht="13.5">
      <c r="A6" s="3" t="s">
        <v>15</v>
      </c>
      <c r="B6" s="6">
        <v>5301</v>
      </c>
      <c r="C6" s="6">
        <v>4799</v>
      </c>
      <c r="D6" s="6">
        <v>5476</v>
      </c>
      <c r="E6" s="6">
        <v>10275</v>
      </c>
      <c r="F6" s="56">
        <v>2.07</v>
      </c>
      <c r="G6" s="58">
        <f t="shared" si="0"/>
        <v>4963.768115942029</v>
      </c>
      <c r="H6" s="47"/>
    </row>
    <row r="7" spans="1:8" ht="13.5">
      <c r="A7" s="3" t="s">
        <v>20</v>
      </c>
      <c r="B7" s="6">
        <v>7137</v>
      </c>
      <c r="C7" s="6">
        <v>6759</v>
      </c>
      <c r="D7" s="6">
        <v>7397</v>
      </c>
      <c r="E7" s="6">
        <v>14156</v>
      </c>
      <c r="F7" s="56">
        <v>3</v>
      </c>
      <c r="G7" s="58">
        <f t="shared" si="0"/>
        <v>4718.666666666667</v>
      </c>
      <c r="H7" s="47"/>
    </row>
    <row r="8" spans="1:8" ht="13.5">
      <c r="A8" s="3" t="s">
        <v>19</v>
      </c>
      <c r="B8" s="6">
        <v>7205</v>
      </c>
      <c r="C8" s="6">
        <v>7144</v>
      </c>
      <c r="D8" s="6">
        <v>7863</v>
      </c>
      <c r="E8" s="6">
        <v>15007</v>
      </c>
      <c r="F8" s="56">
        <v>3.63</v>
      </c>
      <c r="G8" s="58">
        <f t="shared" si="0"/>
        <v>4134.159779614325</v>
      </c>
      <c r="H8" s="47"/>
    </row>
    <row r="9" spans="1:8" ht="13.5">
      <c r="A9" s="3" t="s">
        <v>16</v>
      </c>
      <c r="B9" s="6">
        <v>5842</v>
      </c>
      <c r="C9" s="6">
        <v>5202</v>
      </c>
      <c r="D9" s="6">
        <v>6099</v>
      </c>
      <c r="E9" s="6">
        <v>11301</v>
      </c>
      <c r="F9" s="56">
        <v>2.45</v>
      </c>
      <c r="G9" s="58">
        <f t="shared" si="0"/>
        <v>4612.65306122449</v>
      </c>
      <c r="H9" s="47"/>
    </row>
    <row r="10" spans="1:8" ht="13.5">
      <c r="A10" s="3" t="s">
        <v>21</v>
      </c>
      <c r="B10" s="6">
        <v>8186</v>
      </c>
      <c r="C10" s="6">
        <v>8187</v>
      </c>
      <c r="D10" s="6">
        <v>9210</v>
      </c>
      <c r="E10" s="6">
        <v>17397</v>
      </c>
      <c r="F10" s="56">
        <v>6.58</v>
      </c>
      <c r="G10" s="58">
        <f t="shared" si="0"/>
        <v>2643.920972644377</v>
      </c>
      <c r="H10" s="47"/>
    </row>
    <row r="11" spans="1:8" ht="13.5">
      <c r="A11" s="3" t="s">
        <v>22</v>
      </c>
      <c r="B11" s="6">
        <v>7097</v>
      </c>
      <c r="C11" s="6">
        <v>7048</v>
      </c>
      <c r="D11" s="6">
        <v>7625</v>
      </c>
      <c r="E11" s="6">
        <v>14673</v>
      </c>
      <c r="F11" s="56">
        <v>4.66</v>
      </c>
      <c r="G11" s="58">
        <f t="shared" si="0"/>
        <v>3148.7124463519312</v>
      </c>
      <c r="H11" s="47"/>
    </row>
    <row r="12" spans="1:8" ht="13.5">
      <c r="A12" s="3" t="s">
        <v>2</v>
      </c>
      <c r="B12" s="6">
        <v>11998</v>
      </c>
      <c r="C12" s="6">
        <v>11376</v>
      </c>
      <c r="D12" s="6">
        <v>12837</v>
      </c>
      <c r="E12" s="6">
        <v>24213</v>
      </c>
      <c r="F12" s="56">
        <v>9.39</v>
      </c>
      <c r="G12" s="58">
        <f t="shared" si="0"/>
        <v>2578.5942492012778</v>
      </c>
      <c r="H12" s="47"/>
    </row>
    <row r="13" spans="1:8" ht="13.5">
      <c r="A13" s="3" t="s">
        <v>18</v>
      </c>
      <c r="B13" s="6">
        <v>9165</v>
      </c>
      <c r="C13" s="6">
        <v>9635</v>
      </c>
      <c r="D13" s="6">
        <v>10563</v>
      </c>
      <c r="E13" s="6">
        <v>20198</v>
      </c>
      <c r="F13" s="56">
        <v>5.43</v>
      </c>
      <c r="G13" s="58">
        <f t="shared" si="0"/>
        <v>3719.705340699816</v>
      </c>
      <c r="H13" s="47"/>
    </row>
    <row r="14" spans="1:8" ht="13.5">
      <c r="A14" s="3" t="s">
        <v>23</v>
      </c>
      <c r="B14" s="6">
        <v>12966</v>
      </c>
      <c r="C14" s="6">
        <v>12976</v>
      </c>
      <c r="D14" s="6">
        <v>14673</v>
      </c>
      <c r="E14" s="6">
        <v>27649</v>
      </c>
      <c r="F14" s="56">
        <v>11.53</v>
      </c>
      <c r="G14" s="58">
        <f t="shared" si="0"/>
        <v>2398.005203816132</v>
      </c>
      <c r="H14" s="47"/>
    </row>
    <row r="15" spans="1:8" ht="13.5">
      <c r="A15" s="3" t="s">
        <v>27</v>
      </c>
      <c r="B15" s="6">
        <v>7474</v>
      </c>
      <c r="C15" s="6">
        <v>8358</v>
      </c>
      <c r="D15" s="6">
        <v>8996</v>
      </c>
      <c r="E15" s="6">
        <v>17354</v>
      </c>
      <c r="F15" s="56">
        <v>14.73</v>
      </c>
      <c r="G15" s="58">
        <f t="shared" si="0"/>
        <v>1178.1398506449423</v>
      </c>
      <c r="H15" s="47"/>
    </row>
    <row r="16" spans="1:8" ht="13.5">
      <c r="A16" s="3" t="s">
        <v>3</v>
      </c>
      <c r="B16" s="6">
        <v>2726</v>
      </c>
      <c r="C16" s="6">
        <v>3182</v>
      </c>
      <c r="D16" s="6">
        <v>3430</v>
      </c>
      <c r="E16" s="6">
        <v>6612</v>
      </c>
      <c r="F16" s="56">
        <v>38.7</v>
      </c>
      <c r="G16" s="58">
        <f t="shared" si="0"/>
        <v>170.85271317829455</v>
      </c>
      <c r="H16" s="47"/>
    </row>
    <row r="17" spans="1:8" ht="13.5">
      <c r="A17" s="3" t="s">
        <v>4</v>
      </c>
      <c r="B17" s="6">
        <v>3916</v>
      </c>
      <c r="C17" s="6">
        <v>4154</v>
      </c>
      <c r="D17" s="6">
        <v>4502</v>
      </c>
      <c r="E17" s="6">
        <v>8656</v>
      </c>
      <c r="F17" s="56">
        <v>20.38</v>
      </c>
      <c r="G17" s="58">
        <f t="shared" si="0"/>
        <v>424.730127576055</v>
      </c>
      <c r="H17" s="47"/>
    </row>
    <row r="18" spans="1:8" ht="13.5">
      <c r="A18" s="3" t="s">
        <v>28</v>
      </c>
      <c r="B18" s="6">
        <v>748</v>
      </c>
      <c r="C18" s="6">
        <v>834</v>
      </c>
      <c r="D18" s="6">
        <v>675</v>
      </c>
      <c r="E18" s="6">
        <v>1509</v>
      </c>
      <c r="F18" s="56">
        <v>11.87</v>
      </c>
      <c r="G18" s="58">
        <f t="shared" si="0"/>
        <v>127.12721145745579</v>
      </c>
      <c r="H18" s="47"/>
    </row>
    <row r="19" spans="1:8" ht="13.5">
      <c r="A19" s="3" t="s">
        <v>24</v>
      </c>
      <c r="B19" s="6">
        <v>1313</v>
      </c>
      <c r="C19" s="6">
        <v>1212</v>
      </c>
      <c r="D19" s="6">
        <v>1350</v>
      </c>
      <c r="E19" s="6">
        <v>2562</v>
      </c>
      <c r="F19" s="56">
        <v>6.33</v>
      </c>
      <c r="G19" s="58">
        <f t="shared" si="0"/>
        <v>404.73933649289097</v>
      </c>
      <c r="H19" s="47"/>
    </row>
    <row r="20" spans="1:8" ht="13.5">
      <c r="A20" s="3" t="s">
        <v>26</v>
      </c>
      <c r="B20" s="6">
        <v>7476</v>
      </c>
      <c r="C20" s="6">
        <v>8085</v>
      </c>
      <c r="D20" s="6">
        <v>8581</v>
      </c>
      <c r="E20" s="6">
        <v>16666</v>
      </c>
      <c r="F20" s="56">
        <v>18.12</v>
      </c>
      <c r="G20" s="58">
        <f t="shared" si="0"/>
        <v>919.7571743929359</v>
      </c>
      <c r="H20" s="47"/>
    </row>
    <row r="21" spans="1:8" ht="13.5">
      <c r="A21" s="3" t="s">
        <v>25</v>
      </c>
      <c r="B21" s="6">
        <v>2593</v>
      </c>
      <c r="C21" s="6">
        <v>2598</v>
      </c>
      <c r="D21" s="6">
        <v>2789</v>
      </c>
      <c r="E21" s="6">
        <v>5387</v>
      </c>
      <c r="F21" s="56">
        <v>8.62</v>
      </c>
      <c r="G21" s="58">
        <f t="shared" si="0"/>
        <v>624.9419953596288</v>
      </c>
      <c r="H21" s="47"/>
    </row>
    <row r="22" spans="1:8" ht="13.5">
      <c r="A22" s="3" t="s">
        <v>29</v>
      </c>
      <c r="B22" s="6">
        <v>5657</v>
      </c>
      <c r="C22" s="6">
        <v>6310</v>
      </c>
      <c r="D22" s="6">
        <v>6814</v>
      </c>
      <c r="E22" s="6">
        <v>13124</v>
      </c>
      <c r="F22" s="56">
        <v>8.88</v>
      </c>
      <c r="G22" s="58">
        <f t="shared" si="0"/>
        <v>1477.9279279279278</v>
      </c>
      <c r="H22" s="47"/>
    </row>
    <row r="23" spans="1:8" ht="13.5">
      <c r="A23" s="3" t="s">
        <v>5</v>
      </c>
      <c r="B23" s="6">
        <v>2527</v>
      </c>
      <c r="C23" s="6">
        <v>3008</v>
      </c>
      <c r="D23" s="6">
        <v>3317</v>
      </c>
      <c r="E23" s="6">
        <v>6325</v>
      </c>
      <c r="F23" s="56">
        <v>5.03</v>
      </c>
      <c r="G23" s="58">
        <f t="shared" si="0"/>
        <v>1257.455268389662</v>
      </c>
      <c r="H23" s="47"/>
    </row>
    <row r="24" spans="1:8" ht="13.5">
      <c r="A24" s="5" t="s">
        <v>6</v>
      </c>
      <c r="B24" s="6">
        <v>1689</v>
      </c>
      <c r="C24" s="6">
        <v>1772</v>
      </c>
      <c r="D24" s="6">
        <v>1986</v>
      </c>
      <c r="E24" s="6">
        <v>3758</v>
      </c>
      <c r="F24" s="56">
        <v>6.11</v>
      </c>
      <c r="G24" s="58">
        <f t="shared" si="0"/>
        <v>615.0572831423895</v>
      </c>
      <c r="H24" s="47"/>
    </row>
    <row r="25" spans="1:8" ht="13.5">
      <c r="A25" s="2" t="s">
        <v>42</v>
      </c>
      <c r="B25" s="6">
        <f>SUM(B2:B24)</f>
        <v>119918</v>
      </c>
      <c r="C25" s="6">
        <f>SUM(C2:C24)</f>
        <v>120108</v>
      </c>
      <c r="D25" s="6">
        <f>SUM(D2:D24)</f>
        <v>132911</v>
      </c>
      <c r="E25" s="6">
        <f>SUM(E2:E24)</f>
        <v>253019</v>
      </c>
      <c r="F25" s="56">
        <v>191.39</v>
      </c>
      <c r="G25" s="58">
        <f t="shared" si="0"/>
        <v>1322.0074194054027</v>
      </c>
      <c r="H25" s="47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A27" sqref="A27:E28"/>
    </sheetView>
  </sheetViews>
  <sheetFormatPr defaultColWidth="9.00390625" defaultRowHeight="13.5"/>
  <cols>
    <col min="1" max="7" width="9.50390625" style="0" customWidth="1"/>
  </cols>
  <sheetData>
    <row r="1" spans="1:7" ht="13.5">
      <c r="A1" s="64" t="s">
        <v>55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2959</v>
      </c>
      <c r="C2" s="6">
        <v>2593</v>
      </c>
      <c r="D2" s="6">
        <v>3042</v>
      </c>
      <c r="E2" s="6">
        <v>5635</v>
      </c>
      <c r="F2" s="56">
        <v>1.62</v>
      </c>
      <c r="G2" s="58">
        <f>E2/F2</f>
        <v>3478.395061728395</v>
      </c>
    </row>
    <row r="3" spans="1:7" ht="13.5">
      <c r="A3" s="3" t="s">
        <v>17</v>
      </c>
      <c r="B3" s="6">
        <v>1038</v>
      </c>
      <c r="C3" s="6">
        <v>938</v>
      </c>
      <c r="D3" s="6">
        <v>1068</v>
      </c>
      <c r="E3" s="6">
        <v>2006</v>
      </c>
      <c r="F3" s="56">
        <v>1.14</v>
      </c>
      <c r="G3" s="58">
        <f aca="true" t="shared" si="0" ref="G3:G24">E3/F3</f>
        <v>1759.6491228070176</v>
      </c>
    </row>
    <row r="4" spans="1:7" ht="13.5">
      <c r="A4" s="3" t="s">
        <v>1</v>
      </c>
      <c r="B4" s="6">
        <v>1132</v>
      </c>
      <c r="C4" s="6">
        <v>917</v>
      </c>
      <c r="D4" s="6">
        <v>1039</v>
      </c>
      <c r="E4" s="6">
        <v>1956</v>
      </c>
      <c r="F4" s="56">
        <v>0.62</v>
      </c>
      <c r="G4" s="58">
        <f t="shared" si="0"/>
        <v>3154.8387096774195</v>
      </c>
    </row>
    <row r="5" spans="1:7" ht="13.5">
      <c r="A5" s="3" t="s">
        <v>0</v>
      </c>
      <c r="B5" s="6">
        <v>3783</v>
      </c>
      <c r="C5" s="6">
        <v>3035</v>
      </c>
      <c r="D5" s="6">
        <v>3587</v>
      </c>
      <c r="E5" s="6">
        <v>6622</v>
      </c>
      <c r="F5" s="56">
        <v>0.94</v>
      </c>
      <c r="G5" s="58">
        <f t="shared" si="0"/>
        <v>7044.68085106383</v>
      </c>
    </row>
    <row r="6" spans="1:7" ht="13.5">
      <c r="A6" s="3" t="s">
        <v>15</v>
      </c>
      <c r="B6" s="6">
        <v>5297</v>
      </c>
      <c r="C6" s="6">
        <v>4799</v>
      </c>
      <c r="D6" s="6">
        <v>5472</v>
      </c>
      <c r="E6" s="6">
        <v>10271</v>
      </c>
      <c r="F6" s="56">
        <v>2.07</v>
      </c>
      <c r="G6" s="58">
        <f t="shared" si="0"/>
        <v>4961.835748792271</v>
      </c>
    </row>
    <row r="7" spans="1:7" ht="13.5">
      <c r="A7" s="3" t="s">
        <v>20</v>
      </c>
      <c r="B7" s="6">
        <v>7121</v>
      </c>
      <c r="C7" s="6">
        <v>6754</v>
      </c>
      <c r="D7" s="6">
        <v>7370</v>
      </c>
      <c r="E7" s="6">
        <v>14124</v>
      </c>
      <c r="F7" s="56">
        <v>3</v>
      </c>
      <c r="G7" s="58">
        <f t="shared" si="0"/>
        <v>4708</v>
      </c>
    </row>
    <row r="8" spans="1:7" ht="13.5">
      <c r="A8" s="3" t="s">
        <v>19</v>
      </c>
      <c r="B8" s="6">
        <v>7205</v>
      </c>
      <c r="C8" s="6">
        <v>7125</v>
      </c>
      <c r="D8" s="6">
        <v>7859</v>
      </c>
      <c r="E8" s="6">
        <v>14984</v>
      </c>
      <c r="F8" s="56">
        <v>3.63</v>
      </c>
      <c r="G8" s="58">
        <f t="shared" si="0"/>
        <v>4127.823691460056</v>
      </c>
    </row>
    <row r="9" spans="1:7" ht="13.5">
      <c r="A9" s="3" t="s">
        <v>16</v>
      </c>
      <c r="B9" s="6">
        <v>5843</v>
      </c>
      <c r="C9" s="6">
        <v>5195</v>
      </c>
      <c r="D9" s="6">
        <v>6095</v>
      </c>
      <c r="E9" s="6">
        <v>11290</v>
      </c>
      <c r="F9" s="56">
        <v>2.45</v>
      </c>
      <c r="G9" s="58">
        <f t="shared" si="0"/>
        <v>4608.163265306122</v>
      </c>
    </row>
    <row r="10" spans="1:7" ht="13.5">
      <c r="A10" s="3" t="s">
        <v>21</v>
      </c>
      <c r="B10" s="6">
        <v>8194</v>
      </c>
      <c r="C10" s="6">
        <v>8204</v>
      </c>
      <c r="D10" s="6">
        <v>9217</v>
      </c>
      <c r="E10" s="6">
        <v>17421</v>
      </c>
      <c r="F10" s="56">
        <v>6.58</v>
      </c>
      <c r="G10" s="58">
        <f t="shared" si="0"/>
        <v>2647.5683890577507</v>
      </c>
    </row>
    <row r="11" spans="1:7" ht="13.5">
      <c r="A11" s="3" t="s">
        <v>22</v>
      </c>
      <c r="B11" s="6">
        <v>7115</v>
      </c>
      <c r="C11" s="6">
        <v>7065</v>
      </c>
      <c r="D11" s="6">
        <v>7626</v>
      </c>
      <c r="E11" s="6">
        <v>14691</v>
      </c>
      <c r="F11" s="56">
        <v>4.66</v>
      </c>
      <c r="G11" s="58">
        <f t="shared" si="0"/>
        <v>3152.575107296137</v>
      </c>
    </row>
    <row r="12" spans="1:7" ht="13.5">
      <c r="A12" s="3" t="s">
        <v>2</v>
      </c>
      <c r="B12" s="6">
        <v>12010</v>
      </c>
      <c r="C12" s="6">
        <v>11383</v>
      </c>
      <c r="D12" s="6">
        <v>12842</v>
      </c>
      <c r="E12" s="6">
        <v>24225</v>
      </c>
      <c r="F12" s="56">
        <v>9.39</v>
      </c>
      <c r="G12" s="58">
        <f t="shared" si="0"/>
        <v>2579.8722044728434</v>
      </c>
    </row>
    <row r="13" spans="1:7" ht="13.5">
      <c r="A13" s="3" t="s">
        <v>18</v>
      </c>
      <c r="B13" s="6">
        <v>9179</v>
      </c>
      <c r="C13" s="6">
        <v>9643</v>
      </c>
      <c r="D13" s="6">
        <v>10579</v>
      </c>
      <c r="E13" s="6">
        <v>20222</v>
      </c>
      <c r="F13" s="56">
        <v>5.43</v>
      </c>
      <c r="G13" s="58">
        <f t="shared" si="0"/>
        <v>3724.1252302025787</v>
      </c>
    </row>
    <row r="14" spans="1:7" ht="13.5">
      <c r="A14" s="3" t="s">
        <v>23</v>
      </c>
      <c r="B14" s="6">
        <v>12954</v>
      </c>
      <c r="C14" s="6">
        <v>12953</v>
      </c>
      <c r="D14" s="6">
        <v>14671</v>
      </c>
      <c r="E14" s="6">
        <v>27624</v>
      </c>
      <c r="F14" s="56">
        <v>11.53</v>
      </c>
      <c r="G14" s="58">
        <f t="shared" si="0"/>
        <v>2395.8369470945363</v>
      </c>
    </row>
    <row r="15" spans="1:7" ht="13.5">
      <c r="A15" s="3" t="s">
        <v>27</v>
      </c>
      <c r="B15" s="6">
        <v>7446</v>
      </c>
      <c r="C15" s="6">
        <v>8347</v>
      </c>
      <c r="D15" s="6">
        <v>8992</v>
      </c>
      <c r="E15" s="6">
        <v>17339</v>
      </c>
      <c r="F15" s="56">
        <v>14.73</v>
      </c>
      <c r="G15" s="58">
        <f t="shared" si="0"/>
        <v>1177.121520706042</v>
      </c>
    </row>
    <row r="16" spans="1:7" ht="13.5">
      <c r="A16" s="3" t="s">
        <v>3</v>
      </c>
      <c r="B16" s="6">
        <v>2728</v>
      </c>
      <c r="C16" s="6">
        <v>3179</v>
      </c>
      <c r="D16" s="6">
        <v>3425</v>
      </c>
      <c r="E16" s="6">
        <v>6604</v>
      </c>
      <c r="F16" s="56">
        <v>38.7</v>
      </c>
      <c r="G16" s="58">
        <f t="shared" si="0"/>
        <v>170.64599483204134</v>
      </c>
    </row>
    <row r="17" spans="1:7" ht="13.5">
      <c r="A17" s="3" t="s">
        <v>4</v>
      </c>
      <c r="B17" s="6">
        <v>3913</v>
      </c>
      <c r="C17" s="6">
        <v>4150</v>
      </c>
      <c r="D17" s="6">
        <v>4500</v>
      </c>
      <c r="E17" s="6">
        <v>8650</v>
      </c>
      <c r="F17" s="56">
        <v>20.38</v>
      </c>
      <c r="G17" s="58">
        <f t="shared" si="0"/>
        <v>424.4357212953877</v>
      </c>
    </row>
    <row r="18" spans="1:7" ht="13.5">
      <c r="A18" s="3" t="s">
        <v>28</v>
      </c>
      <c r="B18" s="6">
        <v>751</v>
      </c>
      <c r="C18" s="6">
        <v>835</v>
      </c>
      <c r="D18" s="6">
        <v>673</v>
      </c>
      <c r="E18" s="6">
        <v>1508</v>
      </c>
      <c r="F18" s="56">
        <v>11.87</v>
      </c>
      <c r="G18" s="58">
        <f t="shared" si="0"/>
        <v>127.0429654591407</v>
      </c>
    </row>
    <row r="19" spans="1:7" ht="13.5">
      <c r="A19" s="3" t="s">
        <v>24</v>
      </c>
      <c r="B19" s="6">
        <v>1308</v>
      </c>
      <c r="C19" s="6">
        <v>1204</v>
      </c>
      <c r="D19" s="6">
        <v>1347</v>
      </c>
      <c r="E19" s="6">
        <v>2551</v>
      </c>
      <c r="F19" s="56">
        <v>6.33</v>
      </c>
      <c r="G19" s="58">
        <f t="shared" si="0"/>
        <v>403.00157977883094</v>
      </c>
    </row>
    <row r="20" spans="1:7" ht="13.5">
      <c r="A20" s="3" t="s">
        <v>26</v>
      </c>
      <c r="B20" s="6">
        <v>7482</v>
      </c>
      <c r="C20" s="6">
        <v>8076</v>
      </c>
      <c r="D20" s="6">
        <v>8590</v>
      </c>
      <c r="E20" s="6">
        <v>16666</v>
      </c>
      <c r="F20" s="56">
        <v>18.12</v>
      </c>
      <c r="G20" s="58">
        <f t="shared" si="0"/>
        <v>919.7571743929359</v>
      </c>
    </row>
    <row r="21" spans="1:7" ht="13.5">
      <c r="A21" s="3" t="s">
        <v>25</v>
      </c>
      <c r="B21" s="6">
        <v>2588</v>
      </c>
      <c r="C21" s="6">
        <v>2588</v>
      </c>
      <c r="D21" s="6">
        <v>2790</v>
      </c>
      <c r="E21" s="6">
        <v>5378</v>
      </c>
      <c r="F21" s="56">
        <v>8.62</v>
      </c>
      <c r="G21" s="58">
        <f t="shared" si="0"/>
        <v>623.8979118329466</v>
      </c>
    </row>
    <row r="22" spans="1:7" ht="13.5">
      <c r="A22" s="3" t="s">
        <v>29</v>
      </c>
      <c r="B22" s="6">
        <v>5663</v>
      </c>
      <c r="C22" s="6">
        <v>6317</v>
      </c>
      <c r="D22" s="6">
        <v>6821</v>
      </c>
      <c r="E22" s="6">
        <v>13138</v>
      </c>
      <c r="F22" s="56">
        <v>8.88</v>
      </c>
      <c r="G22" s="58">
        <f t="shared" si="0"/>
        <v>1479.5045045045044</v>
      </c>
    </row>
    <row r="23" spans="1:7" ht="13.5">
      <c r="A23" s="3" t="s">
        <v>5</v>
      </c>
      <c r="B23" s="6">
        <v>2530</v>
      </c>
      <c r="C23" s="6">
        <v>3011</v>
      </c>
      <c r="D23" s="6">
        <v>3319</v>
      </c>
      <c r="E23" s="6">
        <v>6330</v>
      </c>
      <c r="F23" s="56">
        <v>5.03</v>
      </c>
      <c r="G23" s="58">
        <f t="shared" si="0"/>
        <v>1258.4493041749502</v>
      </c>
    </row>
    <row r="24" spans="1:7" ht="13.5">
      <c r="A24" s="5" t="s">
        <v>6</v>
      </c>
      <c r="B24" s="6">
        <v>1688</v>
      </c>
      <c r="C24" s="6">
        <v>1769</v>
      </c>
      <c r="D24" s="6">
        <v>1980</v>
      </c>
      <c r="E24" s="6">
        <v>3749</v>
      </c>
      <c r="F24" s="56">
        <v>6.11</v>
      </c>
      <c r="G24" s="58">
        <f t="shared" si="0"/>
        <v>613.5842880523732</v>
      </c>
    </row>
    <row r="25" spans="1:7" ht="13.5">
      <c r="A25" s="2" t="s">
        <v>42</v>
      </c>
      <c r="B25" s="6">
        <f>SUM(B2:B24)</f>
        <v>119927</v>
      </c>
      <c r="C25" s="6">
        <f>SUM(C2:C24)</f>
        <v>120080</v>
      </c>
      <c r="D25" s="6">
        <f>SUM(D2:D24)</f>
        <v>132904</v>
      </c>
      <c r="E25" s="6">
        <f>SUM(E2:E24)</f>
        <v>252984</v>
      </c>
      <c r="F25" s="56">
        <v>191.39</v>
      </c>
      <c r="G25" s="58">
        <f>E25/F25</f>
        <v>1321.824546737029</v>
      </c>
    </row>
    <row r="27" spans="1:5" ht="13.5">
      <c r="A27" s="3" t="s">
        <v>60</v>
      </c>
      <c r="B27" s="65">
        <f>'9月1日'!B25</f>
        <v>119918</v>
      </c>
      <c r="C27" s="65">
        <f>'9月1日'!C25</f>
        <v>120108</v>
      </c>
      <c r="D27" s="65">
        <f>'9月1日'!D25</f>
        <v>132911</v>
      </c>
      <c r="E27" s="65">
        <f>'9月1日'!E25</f>
        <v>253019</v>
      </c>
    </row>
    <row r="28" spans="1:7" ht="13.5">
      <c r="A28" s="3" t="s">
        <v>61</v>
      </c>
      <c r="B28" s="65">
        <f>B25-B27</f>
        <v>9</v>
      </c>
      <c r="C28" s="65">
        <f>C25-C27</f>
        <v>-28</v>
      </c>
      <c r="D28" s="65">
        <f>D25-D27</f>
        <v>-7</v>
      </c>
      <c r="E28" s="65">
        <f>E25-E27</f>
        <v>-35</v>
      </c>
      <c r="G28" s="5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A27" sqref="A27:IV28"/>
    </sheetView>
  </sheetViews>
  <sheetFormatPr defaultColWidth="9.00390625" defaultRowHeight="13.5"/>
  <cols>
    <col min="1" max="7" width="9.50390625" style="0" customWidth="1"/>
  </cols>
  <sheetData>
    <row r="1" spans="1:7" ht="13.5">
      <c r="A1" s="64" t="s">
        <v>56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2958</v>
      </c>
      <c r="C2" s="6">
        <v>2585</v>
      </c>
      <c r="D2" s="6">
        <v>3046</v>
      </c>
      <c r="E2" s="6">
        <v>5631</v>
      </c>
      <c r="F2" s="56">
        <v>1.62</v>
      </c>
      <c r="G2" s="58">
        <f>E2/F2</f>
        <v>3475.9259259259256</v>
      </c>
    </row>
    <row r="3" spans="1:7" ht="13.5">
      <c r="A3" s="3" t="s">
        <v>17</v>
      </c>
      <c r="B3" s="6">
        <v>1041</v>
      </c>
      <c r="C3" s="6">
        <v>939</v>
      </c>
      <c r="D3" s="6">
        <v>1063</v>
      </c>
      <c r="E3" s="6">
        <v>2002</v>
      </c>
      <c r="F3" s="56">
        <v>1.14</v>
      </c>
      <c r="G3" s="58">
        <f aca="true" t="shared" si="0" ref="G3:G25">E3/F3</f>
        <v>1756.1403508771932</v>
      </c>
    </row>
    <row r="4" spans="1:7" ht="13.5">
      <c r="A4" s="3" t="s">
        <v>1</v>
      </c>
      <c r="B4" s="6">
        <v>1126</v>
      </c>
      <c r="C4" s="6">
        <v>910</v>
      </c>
      <c r="D4" s="6">
        <v>1038</v>
      </c>
      <c r="E4" s="6">
        <v>1948</v>
      </c>
      <c r="F4" s="56">
        <v>0.62</v>
      </c>
      <c r="G4" s="58">
        <f t="shared" si="0"/>
        <v>3141.935483870968</v>
      </c>
    </row>
    <row r="5" spans="1:7" ht="13.5">
      <c r="A5" s="3" t="s">
        <v>0</v>
      </c>
      <c r="B5" s="6">
        <v>3795</v>
      </c>
      <c r="C5" s="6">
        <v>3041</v>
      </c>
      <c r="D5" s="6">
        <v>3581</v>
      </c>
      <c r="E5" s="6">
        <v>6622</v>
      </c>
      <c r="F5" s="56">
        <v>0.94</v>
      </c>
      <c r="G5" s="58">
        <f t="shared" si="0"/>
        <v>7044.68085106383</v>
      </c>
    </row>
    <row r="6" spans="1:7" ht="13.5">
      <c r="A6" s="3" t="s">
        <v>15</v>
      </c>
      <c r="B6" s="6">
        <v>5304</v>
      </c>
      <c r="C6" s="6">
        <v>4802</v>
      </c>
      <c r="D6" s="6">
        <v>5477</v>
      </c>
      <c r="E6" s="6">
        <v>10279</v>
      </c>
      <c r="F6" s="56">
        <v>2.07</v>
      </c>
      <c r="G6" s="58">
        <f t="shared" si="0"/>
        <v>4965.700483091788</v>
      </c>
    </row>
    <row r="7" spans="1:7" ht="13.5">
      <c r="A7" s="3" t="s">
        <v>20</v>
      </c>
      <c r="B7" s="6">
        <v>7126</v>
      </c>
      <c r="C7" s="6">
        <v>6753</v>
      </c>
      <c r="D7" s="6">
        <v>7389</v>
      </c>
      <c r="E7" s="6">
        <v>14142</v>
      </c>
      <c r="F7" s="56">
        <v>3</v>
      </c>
      <c r="G7" s="58">
        <f t="shared" si="0"/>
        <v>4714</v>
      </c>
    </row>
    <row r="8" spans="1:7" ht="13.5">
      <c r="A8" s="3" t="s">
        <v>19</v>
      </c>
      <c r="B8" s="6">
        <v>7187</v>
      </c>
      <c r="C8" s="6">
        <v>7108</v>
      </c>
      <c r="D8" s="6">
        <v>7836</v>
      </c>
      <c r="E8" s="6">
        <v>14944</v>
      </c>
      <c r="F8" s="56">
        <v>3.63</v>
      </c>
      <c r="G8" s="58">
        <f t="shared" si="0"/>
        <v>4116.804407713499</v>
      </c>
    </row>
    <row r="9" spans="1:7" ht="13.5">
      <c r="A9" s="3" t="s">
        <v>16</v>
      </c>
      <c r="B9" s="6">
        <v>5843</v>
      </c>
      <c r="C9" s="6">
        <v>5197</v>
      </c>
      <c r="D9" s="6">
        <v>6091</v>
      </c>
      <c r="E9" s="6">
        <v>11288</v>
      </c>
      <c r="F9" s="56">
        <v>2.45</v>
      </c>
      <c r="G9" s="58">
        <f t="shared" si="0"/>
        <v>4607.346938775509</v>
      </c>
    </row>
    <row r="10" spans="1:7" ht="13.5">
      <c r="A10" s="3" t="s">
        <v>21</v>
      </c>
      <c r="B10" s="6">
        <v>8208</v>
      </c>
      <c r="C10" s="6">
        <v>8226</v>
      </c>
      <c r="D10" s="6">
        <v>9215</v>
      </c>
      <c r="E10" s="6">
        <v>17441</v>
      </c>
      <c r="F10" s="56">
        <v>6.58</v>
      </c>
      <c r="G10" s="58">
        <f t="shared" si="0"/>
        <v>2650.607902735562</v>
      </c>
    </row>
    <row r="11" spans="1:7" ht="13.5">
      <c r="A11" s="3" t="s">
        <v>22</v>
      </c>
      <c r="B11" s="6">
        <v>7105</v>
      </c>
      <c r="C11" s="6">
        <v>7058</v>
      </c>
      <c r="D11" s="6">
        <v>7622</v>
      </c>
      <c r="E11" s="6">
        <v>14680</v>
      </c>
      <c r="F11" s="56">
        <v>4.66</v>
      </c>
      <c r="G11" s="58">
        <f t="shared" si="0"/>
        <v>3150.214592274678</v>
      </c>
    </row>
    <row r="12" spans="1:7" ht="13.5">
      <c r="A12" s="3" t="s">
        <v>2</v>
      </c>
      <c r="B12" s="6">
        <v>12015</v>
      </c>
      <c r="C12" s="6">
        <v>11399</v>
      </c>
      <c r="D12" s="6">
        <v>12832</v>
      </c>
      <c r="E12" s="6">
        <v>24231</v>
      </c>
      <c r="F12" s="56">
        <v>9.39</v>
      </c>
      <c r="G12" s="58">
        <f t="shared" si="0"/>
        <v>2580.511182108626</v>
      </c>
    </row>
    <row r="13" spans="1:7" ht="13.5">
      <c r="A13" s="3" t="s">
        <v>18</v>
      </c>
      <c r="B13" s="6">
        <v>9194</v>
      </c>
      <c r="C13" s="6">
        <v>9651</v>
      </c>
      <c r="D13" s="6">
        <v>10589</v>
      </c>
      <c r="E13" s="6">
        <v>20240</v>
      </c>
      <c r="F13" s="56">
        <v>5.43</v>
      </c>
      <c r="G13" s="58">
        <f t="shared" si="0"/>
        <v>3727.4401473296502</v>
      </c>
    </row>
    <row r="14" spans="1:7" ht="13.5">
      <c r="A14" s="3" t="s">
        <v>23</v>
      </c>
      <c r="B14" s="6">
        <v>12976</v>
      </c>
      <c r="C14" s="6">
        <v>12955</v>
      </c>
      <c r="D14" s="6">
        <v>14681</v>
      </c>
      <c r="E14" s="6">
        <v>27636</v>
      </c>
      <c r="F14" s="56">
        <v>11.53</v>
      </c>
      <c r="G14" s="58">
        <f t="shared" si="0"/>
        <v>2396.877710320902</v>
      </c>
    </row>
    <row r="15" spans="1:7" ht="13.5">
      <c r="A15" s="3" t="s">
        <v>27</v>
      </c>
      <c r="B15" s="6">
        <v>7453</v>
      </c>
      <c r="C15" s="6">
        <v>8345</v>
      </c>
      <c r="D15" s="6">
        <v>9011</v>
      </c>
      <c r="E15" s="6">
        <v>17356</v>
      </c>
      <c r="F15" s="56">
        <v>14.73</v>
      </c>
      <c r="G15" s="58">
        <f t="shared" si="0"/>
        <v>1178.2756279701289</v>
      </c>
    </row>
    <row r="16" spans="1:7" ht="13.5">
      <c r="A16" s="3" t="s">
        <v>3</v>
      </c>
      <c r="B16" s="6">
        <v>2732</v>
      </c>
      <c r="C16" s="6">
        <v>3176</v>
      </c>
      <c r="D16" s="6">
        <v>3421</v>
      </c>
      <c r="E16" s="6">
        <v>6597</v>
      </c>
      <c r="F16" s="56">
        <v>38.7</v>
      </c>
      <c r="G16" s="58">
        <f t="shared" si="0"/>
        <v>170.46511627906975</v>
      </c>
    </row>
    <row r="17" spans="1:7" ht="13.5">
      <c r="A17" s="3" t="s">
        <v>4</v>
      </c>
      <c r="B17" s="6">
        <v>3914</v>
      </c>
      <c r="C17" s="6">
        <v>4145</v>
      </c>
      <c r="D17" s="6">
        <v>4490</v>
      </c>
      <c r="E17" s="6">
        <v>8635</v>
      </c>
      <c r="F17" s="56">
        <v>20.38</v>
      </c>
      <c r="G17" s="58">
        <f t="shared" si="0"/>
        <v>423.69970559371933</v>
      </c>
    </row>
    <row r="18" spans="1:7" ht="13.5">
      <c r="A18" s="3" t="s">
        <v>28</v>
      </c>
      <c r="B18" s="6">
        <v>754</v>
      </c>
      <c r="C18" s="6">
        <v>836</v>
      </c>
      <c r="D18" s="6">
        <v>674</v>
      </c>
      <c r="E18" s="6">
        <v>1510</v>
      </c>
      <c r="F18" s="56">
        <v>11.87</v>
      </c>
      <c r="G18" s="58">
        <f t="shared" si="0"/>
        <v>127.21145745577086</v>
      </c>
    </row>
    <row r="19" spans="1:7" ht="13.5">
      <c r="A19" s="3" t="s">
        <v>24</v>
      </c>
      <c r="B19" s="6">
        <v>1304</v>
      </c>
      <c r="C19" s="6">
        <v>1200</v>
      </c>
      <c r="D19" s="6">
        <v>1341</v>
      </c>
      <c r="E19" s="6">
        <v>2541</v>
      </c>
      <c r="F19" s="56">
        <v>6.33</v>
      </c>
      <c r="G19" s="58">
        <f t="shared" si="0"/>
        <v>401.42180094786727</v>
      </c>
    </row>
    <row r="20" spans="1:7" ht="13.5">
      <c r="A20" s="3" t="s">
        <v>26</v>
      </c>
      <c r="B20" s="6">
        <v>7488</v>
      </c>
      <c r="C20" s="6">
        <v>8086</v>
      </c>
      <c r="D20" s="6">
        <v>8582</v>
      </c>
      <c r="E20" s="6">
        <v>16668</v>
      </c>
      <c r="F20" s="56">
        <v>18.12</v>
      </c>
      <c r="G20" s="58">
        <f t="shared" si="0"/>
        <v>919.8675496688742</v>
      </c>
    </row>
    <row r="21" spans="1:7" ht="13.5">
      <c r="A21" s="3" t="s">
        <v>25</v>
      </c>
      <c r="B21" s="6">
        <v>2578</v>
      </c>
      <c r="C21" s="6">
        <v>2588</v>
      </c>
      <c r="D21" s="6">
        <v>2774</v>
      </c>
      <c r="E21" s="6">
        <v>5362</v>
      </c>
      <c r="F21" s="56">
        <v>8.62</v>
      </c>
      <c r="G21" s="58">
        <f t="shared" si="0"/>
        <v>622.0417633410674</v>
      </c>
    </row>
    <row r="22" spans="1:7" ht="13.5">
      <c r="A22" s="3" t="s">
        <v>29</v>
      </c>
      <c r="B22" s="6">
        <v>5684</v>
      </c>
      <c r="C22" s="6">
        <v>6328</v>
      </c>
      <c r="D22" s="6">
        <v>6843</v>
      </c>
      <c r="E22" s="6">
        <v>13171</v>
      </c>
      <c r="F22" s="56">
        <v>8.88</v>
      </c>
      <c r="G22" s="58">
        <f t="shared" si="0"/>
        <v>1483.2207207207207</v>
      </c>
    </row>
    <row r="23" spans="1:7" ht="13.5">
      <c r="A23" s="3" t="s">
        <v>5</v>
      </c>
      <c r="B23" s="6">
        <v>2537</v>
      </c>
      <c r="C23" s="6">
        <v>3016</v>
      </c>
      <c r="D23" s="6">
        <v>3321</v>
      </c>
      <c r="E23" s="6">
        <v>6337</v>
      </c>
      <c r="F23" s="56">
        <v>5.03</v>
      </c>
      <c r="G23" s="58">
        <f t="shared" si="0"/>
        <v>1259.8409542743539</v>
      </c>
    </row>
    <row r="24" spans="1:7" ht="13.5">
      <c r="A24" s="5" t="s">
        <v>6</v>
      </c>
      <c r="B24" s="6">
        <v>1691</v>
      </c>
      <c r="C24" s="6">
        <v>1773</v>
      </c>
      <c r="D24" s="6">
        <v>1976</v>
      </c>
      <c r="E24" s="6">
        <v>3749</v>
      </c>
      <c r="F24" s="56">
        <v>6.11</v>
      </c>
      <c r="G24" s="58">
        <f t="shared" si="0"/>
        <v>613.5842880523732</v>
      </c>
    </row>
    <row r="25" spans="1:7" ht="13.5">
      <c r="A25" s="2" t="s">
        <v>42</v>
      </c>
      <c r="B25" s="6">
        <f>SUM(B2:B24)</f>
        <v>120013</v>
      </c>
      <c r="C25" s="6">
        <f>SUM(C2:C24)</f>
        <v>120117</v>
      </c>
      <c r="D25" s="6">
        <f>SUM(D2:D24)</f>
        <v>132893</v>
      </c>
      <c r="E25" s="6">
        <f>SUM(E2:E24)</f>
        <v>253010</v>
      </c>
      <c r="F25" s="56">
        <v>191.39</v>
      </c>
      <c r="G25" s="58">
        <f t="shared" si="0"/>
        <v>1321.9603950049639</v>
      </c>
    </row>
    <row r="27" spans="1:7" ht="13.5">
      <c r="A27" s="3" t="s">
        <v>60</v>
      </c>
      <c r="B27" s="65">
        <f>'10月1日'!B25</f>
        <v>119927</v>
      </c>
      <c r="C27" s="65">
        <f>'10月1日'!C25</f>
        <v>120080</v>
      </c>
      <c r="D27" s="65">
        <f>'10月1日'!D25</f>
        <v>132904</v>
      </c>
      <c r="E27" s="65">
        <f>'10月1日'!E25</f>
        <v>252984</v>
      </c>
      <c r="G27" s="48"/>
    </row>
    <row r="28" spans="1:7" ht="13.5">
      <c r="A28" s="3" t="s">
        <v>61</v>
      </c>
      <c r="B28" s="65">
        <f>B25-B27</f>
        <v>86</v>
      </c>
      <c r="C28" s="65">
        <f>C25-C27</f>
        <v>37</v>
      </c>
      <c r="D28" s="65">
        <f>D25-D27</f>
        <v>-11</v>
      </c>
      <c r="E28" s="65">
        <f>E25-E27</f>
        <v>26</v>
      </c>
      <c r="G28" s="51"/>
    </row>
    <row r="29" spans="2:7" ht="13.5">
      <c r="B29" s="39"/>
      <c r="C29" s="39"/>
      <c r="D29" s="39"/>
      <c r="E29" s="39"/>
      <c r="F29" s="39"/>
      <c r="G29" s="3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9.50390625" style="0" customWidth="1"/>
  </cols>
  <sheetData>
    <row r="1" spans="1:7" ht="13.5">
      <c r="A1" s="64" t="s">
        <v>57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2963</v>
      </c>
      <c r="C2" s="6">
        <v>2585</v>
      </c>
      <c r="D2" s="6">
        <v>3056</v>
      </c>
      <c r="E2" s="6">
        <v>5641</v>
      </c>
      <c r="F2" s="56">
        <v>1.62</v>
      </c>
      <c r="G2" s="58">
        <f>E2/F2</f>
        <v>3482.0987654320984</v>
      </c>
    </row>
    <row r="3" spans="1:7" ht="13.5">
      <c r="A3" s="3" t="s">
        <v>17</v>
      </c>
      <c r="B3" s="6">
        <v>1039</v>
      </c>
      <c r="C3" s="6">
        <v>939</v>
      </c>
      <c r="D3" s="6">
        <v>1058</v>
      </c>
      <c r="E3" s="6">
        <v>1997</v>
      </c>
      <c r="F3" s="56">
        <v>1.14</v>
      </c>
      <c r="G3" s="58">
        <f aca="true" t="shared" si="0" ref="G3:G25">E3/F3</f>
        <v>1751.7543859649124</v>
      </c>
    </row>
    <row r="4" spans="1:7" ht="13.5">
      <c r="A4" s="3" t="s">
        <v>1</v>
      </c>
      <c r="B4" s="6">
        <v>1132</v>
      </c>
      <c r="C4" s="6">
        <v>916</v>
      </c>
      <c r="D4" s="6">
        <v>1038</v>
      </c>
      <c r="E4" s="6">
        <v>1954</v>
      </c>
      <c r="F4" s="56">
        <v>0.62</v>
      </c>
      <c r="G4" s="58">
        <f t="shared" si="0"/>
        <v>3151.6129032258063</v>
      </c>
    </row>
    <row r="5" spans="1:7" ht="13.5">
      <c r="A5" s="3" t="s">
        <v>0</v>
      </c>
      <c r="B5" s="6">
        <v>3792</v>
      </c>
      <c r="C5" s="6">
        <v>3036</v>
      </c>
      <c r="D5" s="6">
        <v>3578</v>
      </c>
      <c r="E5" s="6">
        <v>6614</v>
      </c>
      <c r="F5" s="56">
        <v>0.94</v>
      </c>
      <c r="G5" s="58">
        <f t="shared" si="0"/>
        <v>7036.170212765958</v>
      </c>
    </row>
    <row r="6" spans="1:7" ht="13.5">
      <c r="A6" s="3" t="s">
        <v>15</v>
      </c>
      <c r="B6" s="6">
        <v>5311</v>
      </c>
      <c r="C6" s="6">
        <v>4800</v>
      </c>
      <c r="D6" s="6">
        <v>5492</v>
      </c>
      <c r="E6" s="6">
        <v>10292</v>
      </c>
      <c r="F6" s="56">
        <v>2.07</v>
      </c>
      <c r="G6" s="58">
        <f t="shared" si="0"/>
        <v>4971.980676328503</v>
      </c>
    </row>
    <row r="7" spans="1:7" ht="13.5">
      <c r="A7" s="3" t="s">
        <v>20</v>
      </c>
      <c r="B7" s="6">
        <v>7151</v>
      </c>
      <c r="C7" s="6">
        <v>6763</v>
      </c>
      <c r="D7" s="6">
        <v>7399</v>
      </c>
      <c r="E7" s="6">
        <v>14162</v>
      </c>
      <c r="F7" s="56">
        <v>3</v>
      </c>
      <c r="G7" s="58">
        <f t="shared" si="0"/>
        <v>4720.666666666667</v>
      </c>
    </row>
    <row r="8" spans="1:7" ht="13.5">
      <c r="A8" s="3" t="s">
        <v>19</v>
      </c>
      <c r="B8" s="6">
        <v>7190</v>
      </c>
      <c r="C8" s="6">
        <v>7111</v>
      </c>
      <c r="D8" s="6">
        <v>7844</v>
      </c>
      <c r="E8" s="6">
        <v>14955</v>
      </c>
      <c r="F8" s="56">
        <v>3.63</v>
      </c>
      <c r="G8" s="58">
        <f t="shared" si="0"/>
        <v>4119.834710743802</v>
      </c>
    </row>
    <row r="9" spans="1:7" ht="13.5">
      <c r="A9" s="3" t="s">
        <v>16</v>
      </c>
      <c r="B9" s="6">
        <v>5843</v>
      </c>
      <c r="C9" s="6">
        <v>5204</v>
      </c>
      <c r="D9" s="6">
        <v>6096</v>
      </c>
      <c r="E9" s="6">
        <v>11300</v>
      </c>
      <c r="F9" s="56">
        <v>2.45</v>
      </c>
      <c r="G9" s="58">
        <f t="shared" si="0"/>
        <v>4612.244897959184</v>
      </c>
    </row>
    <row r="10" spans="1:7" ht="13.5">
      <c r="A10" s="3" t="s">
        <v>21</v>
      </c>
      <c r="B10" s="6">
        <v>8201</v>
      </c>
      <c r="C10" s="6">
        <v>8206</v>
      </c>
      <c r="D10" s="6">
        <v>9187</v>
      </c>
      <c r="E10" s="6">
        <v>17393</v>
      </c>
      <c r="F10" s="56">
        <v>6.58</v>
      </c>
      <c r="G10" s="58">
        <f t="shared" si="0"/>
        <v>2643.3130699088147</v>
      </c>
    </row>
    <row r="11" spans="1:7" ht="13.5">
      <c r="A11" s="3" t="s">
        <v>22</v>
      </c>
      <c r="B11" s="6">
        <v>7102</v>
      </c>
      <c r="C11" s="6">
        <v>7045</v>
      </c>
      <c r="D11" s="6">
        <v>7624</v>
      </c>
      <c r="E11" s="6">
        <v>14669</v>
      </c>
      <c r="F11" s="56">
        <v>4.66</v>
      </c>
      <c r="G11" s="58">
        <f t="shared" si="0"/>
        <v>3147.8540772532187</v>
      </c>
    </row>
    <row r="12" spans="1:7" ht="13.5">
      <c r="A12" s="3" t="s">
        <v>2</v>
      </c>
      <c r="B12" s="6">
        <v>12020</v>
      </c>
      <c r="C12" s="6">
        <v>11414</v>
      </c>
      <c r="D12" s="6">
        <v>12824</v>
      </c>
      <c r="E12" s="6">
        <v>24238</v>
      </c>
      <c r="F12" s="56">
        <v>9.39</v>
      </c>
      <c r="G12" s="58">
        <f t="shared" si="0"/>
        <v>2581.2566560170394</v>
      </c>
    </row>
    <row r="13" spans="1:7" ht="13.5">
      <c r="A13" s="3" t="s">
        <v>18</v>
      </c>
      <c r="B13" s="6">
        <v>9196</v>
      </c>
      <c r="C13" s="6">
        <v>9653</v>
      </c>
      <c r="D13" s="6">
        <v>10601</v>
      </c>
      <c r="E13" s="6">
        <v>20254</v>
      </c>
      <c r="F13" s="56">
        <v>5.43</v>
      </c>
      <c r="G13" s="58">
        <f t="shared" si="0"/>
        <v>3730.018416206262</v>
      </c>
    </row>
    <row r="14" spans="1:7" ht="13.5">
      <c r="A14" s="3" t="s">
        <v>23</v>
      </c>
      <c r="B14" s="6">
        <v>12987</v>
      </c>
      <c r="C14" s="6">
        <v>12961</v>
      </c>
      <c r="D14" s="6">
        <v>14687</v>
      </c>
      <c r="E14" s="6">
        <v>27648</v>
      </c>
      <c r="F14" s="56">
        <v>11.53</v>
      </c>
      <c r="G14" s="58">
        <f t="shared" si="0"/>
        <v>2397.918473547268</v>
      </c>
    </row>
    <row r="15" spans="1:7" ht="13.5">
      <c r="A15" s="3" t="s">
        <v>27</v>
      </c>
      <c r="B15" s="6">
        <v>7447</v>
      </c>
      <c r="C15" s="6">
        <v>8342</v>
      </c>
      <c r="D15" s="6">
        <v>9011</v>
      </c>
      <c r="E15" s="6">
        <v>17353</v>
      </c>
      <c r="F15" s="56">
        <v>14.73</v>
      </c>
      <c r="G15" s="58">
        <f t="shared" si="0"/>
        <v>1178.071961982349</v>
      </c>
    </row>
    <row r="16" spans="1:7" ht="13.5">
      <c r="A16" s="3" t="s">
        <v>3</v>
      </c>
      <c r="B16" s="6">
        <v>2731</v>
      </c>
      <c r="C16" s="6">
        <v>3177</v>
      </c>
      <c r="D16" s="6">
        <v>3421</v>
      </c>
      <c r="E16" s="6">
        <v>6598</v>
      </c>
      <c r="F16" s="56">
        <v>38.7</v>
      </c>
      <c r="G16" s="58">
        <f t="shared" si="0"/>
        <v>170.4909560723514</v>
      </c>
    </row>
    <row r="17" spans="1:7" ht="13.5">
      <c r="A17" s="3" t="s">
        <v>4</v>
      </c>
      <c r="B17" s="6">
        <v>3921</v>
      </c>
      <c r="C17" s="6">
        <v>4152</v>
      </c>
      <c r="D17" s="6">
        <v>4497</v>
      </c>
      <c r="E17" s="6">
        <v>8649</v>
      </c>
      <c r="F17" s="56">
        <v>20.38</v>
      </c>
      <c r="G17" s="58">
        <f t="shared" si="0"/>
        <v>424.3866535819431</v>
      </c>
    </row>
    <row r="18" spans="1:7" ht="13.5">
      <c r="A18" s="3" t="s">
        <v>28</v>
      </c>
      <c r="B18" s="6">
        <v>747</v>
      </c>
      <c r="C18" s="6">
        <v>828</v>
      </c>
      <c r="D18" s="6">
        <v>664</v>
      </c>
      <c r="E18" s="6">
        <v>1492</v>
      </c>
      <c r="F18" s="56">
        <v>11.87</v>
      </c>
      <c r="G18" s="58">
        <f t="shared" si="0"/>
        <v>125.69502948609941</v>
      </c>
    </row>
    <row r="19" spans="1:7" ht="13.5">
      <c r="A19" s="3" t="s">
        <v>24</v>
      </c>
      <c r="B19" s="6">
        <v>1299</v>
      </c>
      <c r="C19" s="6">
        <v>1194</v>
      </c>
      <c r="D19" s="6">
        <v>1339</v>
      </c>
      <c r="E19" s="6">
        <v>2533</v>
      </c>
      <c r="F19" s="56">
        <v>6.33</v>
      </c>
      <c r="G19" s="58">
        <f t="shared" si="0"/>
        <v>400.15797788309635</v>
      </c>
    </row>
    <row r="20" spans="1:7" ht="13.5">
      <c r="A20" s="3" t="s">
        <v>26</v>
      </c>
      <c r="B20" s="6">
        <v>7494</v>
      </c>
      <c r="C20" s="6">
        <v>8096</v>
      </c>
      <c r="D20" s="6">
        <v>8581</v>
      </c>
      <c r="E20" s="6">
        <v>16677</v>
      </c>
      <c r="F20" s="56">
        <v>18.12</v>
      </c>
      <c r="G20" s="58">
        <f t="shared" si="0"/>
        <v>920.3642384105959</v>
      </c>
    </row>
    <row r="21" spans="1:7" ht="13.5">
      <c r="A21" s="3" t="s">
        <v>25</v>
      </c>
      <c r="B21" s="6">
        <v>2570</v>
      </c>
      <c r="C21" s="6">
        <v>2580</v>
      </c>
      <c r="D21" s="6">
        <v>2769</v>
      </c>
      <c r="E21" s="6">
        <v>5349</v>
      </c>
      <c r="F21" s="56">
        <v>8.62</v>
      </c>
      <c r="G21" s="58">
        <f t="shared" si="0"/>
        <v>620.5336426914154</v>
      </c>
    </row>
    <row r="22" spans="1:7" ht="13.5">
      <c r="A22" s="3" t="s">
        <v>29</v>
      </c>
      <c r="B22" s="6">
        <v>5685</v>
      </c>
      <c r="C22" s="6">
        <v>6320</v>
      </c>
      <c r="D22" s="6">
        <v>6829</v>
      </c>
      <c r="E22" s="6">
        <v>13149</v>
      </c>
      <c r="F22" s="56">
        <v>8.88</v>
      </c>
      <c r="G22" s="58">
        <f t="shared" si="0"/>
        <v>1480.7432432432431</v>
      </c>
    </row>
    <row r="23" spans="1:7" ht="13.5">
      <c r="A23" s="3" t="s">
        <v>5</v>
      </c>
      <c r="B23" s="6">
        <v>2541</v>
      </c>
      <c r="C23" s="6">
        <v>3018</v>
      </c>
      <c r="D23" s="6">
        <v>3328</v>
      </c>
      <c r="E23" s="6">
        <v>6346</v>
      </c>
      <c r="F23" s="56">
        <v>5.03</v>
      </c>
      <c r="G23" s="58">
        <f t="shared" si="0"/>
        <v>1261.6302186878727</v>
      </c>
    </row>
    <row r="24" spans="1:7" ht="13.5">
      <c r="A24" s="5" t="s">
        <v>6</v>
      </c>
      <c r="B24" s="6">
        <v>1688</v>
      </c>
      <c r="C24" s="6">
        <v>1768</v>
      </c>
      <c r="D24" s="6">
        <v>1969</v>
      </c>
      <c r="E24" s="6">
        <v>3737</v>
      </c>
      <c r="F24" s="56">
        <v>6.11</v>
      </c>
      <c r="G24" s="58">
        <f t="shared" si="0"/>
        <v>611.6202945990179</v>
      </c>
    </row>
    <row r="25" spans="1:7" ht="13.5">
      <c r="A25" s="2" t="s">
        <v>42</v>
      </c>
      <c r="B25" s="6">
        <f>SUM(B2:B24)</f>
        <v>120050</v>
      </c>
      <c r="C25" s="6">
        <f>SUM(C2:C24)</f>
        <v>120108</v>
      </c>
      <c r="D25" s="6">
        <f>SUM(D2:D24)</f>
        <v>132892</v>
      </c>
      <c r="E25" s="6">
        <f>SUM(E2:E24)</f>
        <v>253000</v>
      </c>
      <c r="F25" s="56">
        <v>191.39</v>
      </c>
      <c r="G25" s="58">
        <f t="shared" si="0"/>
        <v>1321.9081456711428</v>
      </c>
    </row>
    <row r="27" spans="2:7" ht="13.5">
      <c r="B27" s="39"/>
      <c r="C27" s="39"/>
      <c r="D27" s="39"/>
      <c r="E27" s="39"/>
      <c r="G27" s="5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7" max="7" width="9.50390625" style="0" customWidth="1"/>
  </cols>
  <sheetData>
    <row r="1" spans="1:7" ht="13.5">
      <c r="A1" s="49">
        <v>43466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2972</v>
      </c>
      <c r="C2" s="6">
        <v>2630</v>
      </c>
      <c r="D2" s="6">
        <v>3111</v>
      </c>
      <c r="E2" s="6">
        <v>5741</v>
      </c>
      <c r="F2" s="56">
        <v>1.62</v>
      </c>
      <c r="G2" s="58">
        <f>E2/F2</f>
        <v>3543.827160493827</v>
      </c>
    </row>
    <row r="3" spans="1:7" ht="13.5">
      <c r="A3" s="3" t="s">
        <v>17</v>
      </c>
      <c r="B3" s="6">
        <v>1047</v>
      </c>
      <c r="C3" s="6">
        <v>952</v>
      </c>
      <c r="D3" s="6">
        <v>1095</v>
      </c>
      <c r="E3" s="6">
        <v>2047</v>
      </c>
      <c r="F3" s="56">
        <v>1.14</v>
      </c>
      <c r="G3" s="58">
        <f aca="true" t="shared" si="0" ref="G3:G25">E3/F3</f>
        <v>1795.6140350877195</v>
      </c>
    </row>
    <row r="4" spans="1:7" ht="13.5">
      <c r="A4" s="3" t="s">
        <v>1</v>
      </c>
      <c r="B4" s="6">
        <v>1142</v>
      </c>
      <c r="C4" s="6">
        <v>918</v>
      </c>
      <c r="D4" s="6">
        <v>1080</v>
      </c>
      <c r="E4" s="6">
        <v>1998</v>
      </c>
      <c r="F4" s="56">
        <v>0.62</v>
      </c>
      <c r="G4" s="58">
        <f t="shared" si="0"/>
        <v>3222.5806451612902</v>
      </c>
    </row>
    <row r="5" spans="1:7" ht="13.5">
      <c r="A5" s="3" t="s">
        <v>0</v>
      </c>
      <c r="B5" s="6">
        <v>3802</v>
      </c>
      <c r="C5" s="6">
        <v>3079</v>
      </c>
      <c r="D5" s="6">
        <v>3625</v>
      </c>
      <c r="E5" s="6">
        <v>6704</v>
      </c>
      <c r="F5" s="56">
        <v>0.94</v>
      </c>
      <c r="G5" s="58">
        <f t="shared" si="0"/>
        <v>7131.914893617021</v>
      </c>
    </row>
    <row r="6" spans="1:7" ht="13.5">
      <c r="A6" s="3" t="s">
        <v>15</v>
      </c>
      <c r="B6" s="6">
        <v>5320</v>
      </c>
      <c r="C6" s="6">
        <v>4846</v>
      </c>
      <c r="D6" s="6">
        <v>5514</v>
      </c>
      <c r="E6" s="6">
        <v>10360</v>
      </c>
      <c r="F6" s="56">
        <v>2.07</v>
      </c>
      <c r="G6" s="58">
        <f t="shared" si="0"/>
        <v>5004.830917874397</v>
      </c>
    </row>
    <row r="7" spans="1:7" ht="13.5">
      <c r="A7" s="3" t="s">
        <v>20</v>
      </c>
      <c r="B7" s="6">
        <v>7155</v>
      </c>
      <c r="C7" s="6">
        <v>6825</v>
      </c>
      <c r="D7" s="6">
        <v>7460</v>
      </c>
      <c r="E7" s="6">
        <v>14285</v>
      </c>
      <c r="F7" s="56">
        <v>3</v>
      </c>
      <c r="G7" s="58">
        <f t="shared" si="0"/>
        <v>4761.666666666667</v>
      </c>
    </row>
    <row r="8" spans="1:7" ht="13.5">
      <c r="A8" s="3" t="s">
        <v>19</v>
      </c>
      <c r="B8" s="6">
        <v>7201</v>
      </c>
      <c r="C8" s="6">
        <v>7173</v>
      </c>
      <c r="D8" s="6">
        <v>7879</v>
      </c>
      <c r="E8" s="6">
        <v>15052</v>
      </c>
      <c r="F8" s="56">
        <v>3.63</v>
      </c>
      <c r="G8" s="58">
        <f t="shared" si="0"/>
        <v>4146.556473829201</v>
      </c>
    </row>
    <row r="9" spans="1:7" ht="13.5">
      <c r="A9" s="3" t="s">
        <v>16</v>
      </c>
      <c r="B9" s="6">
        <v>5892</v>
      </c>
      <c r="C9" s="6">
        <v>5329</v>
      </c>
      <c r="D9" s="6">
        <v>6181</v>
      </c>
      <c r="E9" s="6">
        <v>11510</v>
      </c>
      <c r="F9" s="56">
        <v>2.45</v>
      </c>
      <c r="G9" s="58">
        <f t="shared" si="0"/>
        <v>4697.959183673469</v>
      </c>
    </row>
    <row r="10" spans="1:7" ht="13.5">
      <c r="A10" s="3" t="s">
        <v>21</v>
      </c>
      <c r="B10" s="6">
        <v>8156</v>
      </c>
      <c r="C10" s="6">
        <v>8243</v>
      </c>
      <c r="D10" s="6">
        <v>9297</v>
      </c>
      <c r="E10" s="6">
        <v>17540</v>
      </c>
      <c r="F10" s="56">
        <v>6.58</v>
      </c>
      <c r="G10" s="58">
        <f t="shared" si="0"/>
        <v>2665.6534954407293</v>
      </c>
    </row>
    <row r="11" spans="1:7" ht="13.5">
      <c r="A11" s="3" t="s">
        <v>22</v>
      </c>
      <c r="B11" s="6">
        <v>7140</v>
      </c>
      <c r="C11" s="6">
        <v>7140</v>
      </c>
      <c r="D11" s="6">
        <v>7744</v>
      </c>
      <c r="E11" s="6">
        <v>14884</v>
      </c>
      <c r="F11" s="56">
        <v>4.66</v>
      </c>
      <c r="G11" s="58">
        <f t="shared" si="0"/>
        <v>3193.991416309013</v>
      </c>
    </row>
    <row r="12" spans="1:7" ht="13.5">
      <c r="A12" s="3" t="s">
        <v>2</v>
      </c>
      <c r="B12" s="6">
        <v>11886</v>
      </c>
      <c r="C12" s="6">
        <v>11362</v>
      </c>
      <c r="D12" s="6">
        <v>12825</v>
      </c>
      <c r="E12" s="6">
        <v>24187</v>
      </c>
      <c r="F12" s="56">
        <v>9.39</v>
      </c>
      <c r="G12" s="58">
        <f t="shared" si="0"/>
        <v>2575.825346112886</v>
      </c>
    </row>
    <row r="13" spans="1:7" ht="13.5">
      <c r="A13" s="3" t="s">
        <v>18</v>
      </c>
      <c r="B13" s="6">
        <v>9137</v>
      </c>
      <c r="C13" s="6">
        <v>9651</v>
      </c>
      <c r="D13" s="6">
        <v>10649</v>
      </c>
      <c r="E13" s="6">
        <v>20300</v>
      </c>
      <c r="F13" s="56">
        <v>5.43</v>
      </c>
      <c r="G13" s="58">
        <f t="shared" si="0"/>
        <v>3738.4898710865564</v>
      </c>
    </row>
    <row r="14" spans="1:7" ht="13.5">
      <c r="A14" s="3" t="s">
        <v>23</v>
      </c>
      <c r="B14" s="6">
        <v>12881</v>
      </c>
      <c r="C14" s="6">
        <v>12948</v>
      </c>
      <c r="D14" s="6">
        <v>14664</v>
      </c>
      <c r="E14" s="6">
        <v>27612</v>
      </c>
      <c r="F14" s="56">
        <v>11.53</v>
      </c>
      <c r="G14" s="58">
        <f t="shared" si="0"/>
        <v>2394.79618386817</v>
      </c>
    </row>
    <row r="15" spans="1:7" ht="13.5">
      <c r="A15" s="3" t="s">
        <v>27</v>
      </c>
      <c r="B15" s="6">
        <v>7435</v>
      </c>
      <c r="C15" s="6">
        <v>8382</v>
      </c>
      <c r="D15" s="6">
        <v>9051</v>
      </c>
      <c r="E15" s="6">
        <v>17433</v>
      </c>
      <c r="F15" s="56">
        <v>14.73</v>
      </c>
      <c r="G15" s="58">
        <f t="shared" si="0"/>
        <v>1183.5030549898167</v>
      </c>
    </row>
    <row r="16" spans="1:7" ht="13.5">
      <c r="A16" s="3" t="s">
        <v>3</v>
      </c>
      <c r="B16" s="6">
        <v>2710</v>
      </c>
      <c r="C16" s="6">
        <v>3193</v>
      </c>
      <c r="D16" s="6">
        <v>3451</v>
      </c>
      <c r="E16" s="6">
        <v>6644</v>
      </c>
      <c r="F16" s="56">
        <v>38.7</v>
      </c>
      <c r="G16" s="58">
        <f t="shared" si="0"/>
        <v>171.67958656330748</v>
      </c>
    </row>
    <row r="17" spans="1:7" ht="13.5">
      <c r="A17" s="3" t="s">
        <v>4</v>
      </c>
      <c r="B17" s="6">
        <v>3923</v>
      </c>
      <c r="C17" s="6">
        <v>4198</v>
      </c>
      <c r="D17" s="6">
        <v>4536</v>
      </c>
      <c r="E17" s="6">
        <v>8734</v>
      </c>
      <c r="F17" s="56">
        <v>20.38</v>
      </c>
      <c r="G17" s="58">
        <f t="shared" si="0"/>
        <v>428.5574092247301</v>
      </c>
    </row>
    <row r="18" spans="1:7" ht="13.5">
      <c r="A18" s="3" t="s">
        <v>28</v>
      </c>
      <c r="B18" s="6">
        <v>747</v>
      </c>
      <c r="C18" s="6">
        <v>840</v>
      </c>
      <c r="D18" s="6">
        <v>680</v>
      </c>
      <c r="E18" s="6">
        <v>1520</v>
      </c>
      <c r="F18" s="56">
        <v>11.87</v>
      </c>
      <c r="G18" s="58">
        <f t="shared" si="0"/>
        <v>128.05391743892167</v>
      </c>
    </row>
    <row r="19" spans="1:7" ht="13.5">
      <c r="A19" s="3" t="s">
        <v>24</v>
      </c>
      <c r="B19" s="6">
        <v>1338</v>
      </c>
      <c r="C19" s="6">
        <v>1232</v>
      </c>
      <c r="D19" s="6">
        <v>1393</v>
      </c>
      <c r="E19" s="6">
        <v>2625</v>
      </c>
      <c r="F19" s="56">
        <v>6.33</v>
      </c>
      <c r="G19" s="58">
        <f t="shared" si="0"/>
        <v>414.6919431279621</v>
      </c>
    </row>
    <row r="20" spans="1:7" ht="13.5">
      <c r="A20" s="3" t="s">
        <v>26</v>
      </c>
      <c r="B20" s="6">
        <v>7372</v>
      </c>
      <c r="C20" s="6">
        <v>8091</v>
      </c>
      <c r="D20" s="6">
        <v>8554</v>
      </c>
      <c r="E20" s="6">
        <v>16645</v>
      </c>
      <c r="F20" s="56">
        <v>18.12</v>
      </c>
      <c r="G20" s="58">
        <f t="shared" si="0"/>
        <v>918.5982339955849</v>
      </c>
    </row>
    <row r="21" spans="1:7" ht="13.5">
      <c r="A21" s="3" t="s">
        <v>25</v>
      </c>
      <c r="B21" s="6">
        <v>2574</v>
      </c>
      <c r="C21" s="6">
        <v>2585</v>
      </c>
      <c r="D21" s="6">
        <v>2806</v>
      </c>
      <c r="E21" s="6">
        <v>5391</v>
      </c>
      <c r="F21" s="56">
        <v>8.62</v>
      </c>
      <c r="G21" s="58">
        <f t="shared" si="0"/>
        <v>625.4060324825987</v>
      </c>
    </row>
    <row r="22" spans="1:7" ht="13.5">
      <c r="A22" s="3" t="s">
        <v>29</v>
      </c>
      <c r="B22" s="6">
        <v>5567</v>
      </c>
      <c r="C22" s="6">
        <v>6269</v>
      </c>
      <c r="D22" s="6">
        <v>6785</v>
      </c>
      <c r="E22" s="6">
        <v>13054</v>
      </c>
      <c r="F22" s="56">
        <v>8.88</v>
      </c>
      <c r="G22" s="58">
        <f t="shared" si="0"/>
        <v>1470.0450450450448</v>
      </c>
    </row>
    <row r="23" spans="1:7" ht="13.5">
      <c r="A23" s="3" t="s">
        <v>5</v>
      </c>
      <c r="B23" s="6">
        <v>2509</v>
      </c>
      <c r="C23" s="6">
        <v>3032</v>
      </c>
      <c r="D23" s="6">
        <v>3304</v>
      </c>
      <c r="E23" s="6">
        <v>6336</v>
      </c>
      <c r="F23" s="56">
        <v>5.03</v>
      </c>
      <c r="G23" s="58">
        <f t="shared" si="0"/>
        <v>1259.6421471172962</v>
      </c>
    </row>
    <row r="24" spans="1:7" ht="13.5">
      <c r="A24" s="5" t="s">
        <v>6</v>
      </c>
      <c r="B24" s="6">
        <v>1692</v>
      </c>
      <c r="C24" s="6">
        <v>1812</v>
      </c>
      <c r="D24" s="6">
        <v>2002</v>
      </c>
      <c r="E24" s="6">
        <v>3814</v>
      </c>
      <c r="F24" s="56">
        <v>6.11</v>
      </c>
      <c r="G24" s="58">
        <f t="shared" si="0"/>
        <v>624.2225859247136</v>
      </c>
    </row>
    <row r="25" spans="1:7" ht="13.5">
      <c r="A25" s="2" t="s">
        <v>42</v>
      </c>
      <c r="B25" s="6">
        <f>SUM(B2:B24)</f>
        <v>119598</v>
      </c>
      <c r="C25" s="6">
        <f>SUM(C2:C24)</f>
        <v>120730</v>
      </c>
      <c r="D25" s="6">
        <f>SUM(D2:D24)</f>
        <v>133686</v>
      </c>
      <c r="E25" s="6">
        <f>SUM(E2:E24)</f>
        <v>254416</v>
      </c>
      <c r="F25" s="57">
        <v>191.39</v>
      </c>
      <c r="G25" s="58">
        <f t="shared" si="0"/>
        <v>1329.3066513401955</v>
      </c>
    </row>
    <row r="27" spans="1:5" ht="13.5">
      <c r="A27" s="43"/>
      <c r="B27" s="60"/>
      <c r="C27" s="60"/>
      <c r="D27" s="60"/>
      <c r="E27" s="60"/>
    </row>
    <row r="28" spans="1:5" ht="13.5">
      <c r="A28" s="43"/>
      <c r="B28" s="61"/>
      <c r="C28" s="61"/>
      <c r="D28" s="61"/>
      <c r="E28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7" max="7" width="9.50390625" style="0" customWidth="1"/>
  </cols>
  <sheetData>
    <row r="1" spans="1:7" ht="13.5">
      <c r="A1" s="49">
        <v>43497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2962</v>
      </c>
      <c r="C2" s="6">
        <v>2614</v>
      </c>
      <c r="D2" s="6">
        <v>3095</v>
      </c>
      <c r="E2" s="6">
        <v>5709</v>
      </c>
      <c r="F2" s="56">
        <v>1.62</v>
      </c>
      <c r="G2" s="58">
        <f>E2/F2</f>
        <v>3524.074074074074</v>
      </c>
    </row>
    <row r="3" spans="1:7" ht="13.5">
      <c r="A3" s="3" t="s">
        <v>17</v>
      </c>
      <c r="B3" s="6">
        <v>1044</v>
      </c>
      <c r="C3" s="6">
        <v>950</v>
      </c>
      <c r="D3" s="6">
        <v>1088</v>
      </c>
      <c r="E3" s="6">
        <v>2038</v>
      </c>
      <c r="F3" s="56">
        <v>1.14</v>
      </c>
      <c r="G3" s="58">
        <f aca="true" t="shared" si="0" ref="G3:G25">E3/F3</f>
        <v>1787.7192982456143</v>
      </c>
    </row>
    <row r="4" spans="1:7" ht="13.5">
      <c r="A4" s="3" t="s">
        <v>1</v>
      </c>
      <c r="B4" s="6">
        <v>1140</v>
      </c>
      <c r="C4" s="6">
        <v>915</v>
      </c>
      <c r="D4" s="6">
        <v>1078</v>
      </c>
      <c r="E4" s="6">
        <v>1993</v>
      </c>
      <c r="F4" s="56">
        <v>0.62</v>
      </c>
      <c r="G4" s="58">
        <f t="shared" si="0"/>
        <v>3214.516129032258</v>
      </c>
    </row>
    <row r="5" spans="1:7" ht="13.5">
      <c r="A5" s="3" t="s">
        <v>0</v>
      </c>
      <c r="B5" s="6">
        <v>3796</v>
      </c>
      <c r="C5" s="6">
        <v>3075</v>
      </c>
      <c r="D5" s="6">
        <v>3609</v>
      </c>
      <c r="E5" s="6">
        <v>6684</v>
      </c>
      <c r="F5" s="56">
        <v>0.94</v>
      </c>
      <c r="G5" s="58">
        <f t="shared" si="0"/>
        <v>7110.63829787234</v>
      </c>
    </row>
    <row r="6" spans="1:7" ht="13.5">
      <c r="A6" s="3" t="s">
        <v>15</v>
      </c>
      <c r="B6" s="6">
        <v>5309</v>
      </c>
      <c r="C6" s="6">
        <v>4830</v>
      </c>
      <c r="D6" s="6">
        <v>5500</v>
      </c>
      <c r="E6" s="6">
        <v>10330</v>
      </c>
      <c r="F6" s="56">
        <v>2.07</v>
      </c>
      <c r="G6" s="58">
        <f t="shared" si="0"/>
        <v>4990.338164251208</v>
      </c>
    </row>
    <row r="7" spans="1:7" ht="13.5">
      <c r="A7" s="3" t="s">
        <v>20</v>
      </c>
      <c r="B7" s="6">
        <v>7149</v>
      </c>
      <c r="C7" s="6">
        <v>6811</v>
      </c>
      <c r="D7" s="6">
        <v>7446</v>
      </c>
      <c r="E7" s="6">
        <v>14257</v>
      </c>
      <c r="F7" s="56">
        <v>3</v>
      </c>
      <c r="G7" s="58">
        <f t="shared" si="0"/>
        <v>4752.333333333333</v>
      </c>
    </row>
    <row r="8" spans="1:7" ht="13.5">
      <c r="A8" s="3" t="s">
        <v>19</v>
      </c>
      <c r="B8" s="6">
        <v>7203</v>
      </c>
      <c r="C8" s="6">
        <v>7175</v>
      </c>
      <c r="D8" s="6">
        <v>7885</v>
      </c>
      <c r="E8" s="6">
        <v>15060</v>
      </c>
      <c r="F8" s="56">
        <v>3.63</v>
      </c>
      <c r="G8" s="58">
        <f t="shared" si="0"/>
        <v>4148.760330578512</v>
      </c>
    </row>
    <row r="9" spans="1:7" ht="13.5">
      <c r="A9" s="3" t="s">
        <v>16</v>
      </c>
      <c r="B9" s="6">
        <v>5890</v>
      </c>
      <c r="C9" s="6">
        <v>5318</v>
      </c>
      <c r="D9" s="6">
        <v>6183</v>
      </c>
      <c r="E9" s="6">
        <v>11501</v>
      </c>
      <c r="F9" s="56">
        <v>2.45</v>
      </c>
      <c r="G9" s="58">
        <f t="shared" si="0"/>
        <v>4694.285714285714</v>
      </c>
    </row>
    <row r="10" spans="1:7" ht="13.5">
      <c r="A10" s="3" t="s">
        <v>21</v>
      </c>
      <c r="B10" s="6">
        <v>8165</v>
      </c>
      <c r="C10" s="6">
        <v>8249</v>
      </c>
      <c r="D10" s="6">
        <v>9292</v>
      </c>
      <c r="E10" s="6">
        <v>17541</v>
      </c>
      <c r="F10" s="56">
        <v>6.58</v>
      </c>
      <c r="G10" s="58">
        <f t="shared" si="0"/>
        <v>2665.80547112462</v>
      </c>
    </row>
    <row r="11" spans="1:7" ht="13.5">
      <c r="A11" s="3" t="s">
        <v>22</v>
      </c>
      <c r="B11" s="6">
        <v>7130</v>
      </c>
      <c r="C11" s="6">
        <v>7133</v>
      </c>
      <c r="D11" s="6">
        <v>7728</v>
      </c>
      <c r="E11" s="6">
        <v>14861</v>
      </c>
      <c r="F11" s="56">
        <v>4.66</v>
      </c>
      <c r="G11" s="58">
        <f t="shared" si="0"/>
        <v>3189.055793991416</v>
      </c>
    </row>
    <row r="12" spans="1:7" ht="13.5">
      <c r="A12" s="3" t="s">
        <v>2</v>
      </c>
      <c r="B12" s="6">
        <v>11901</v>
      </c>
      <c r="C12" s="6">
        <v>11392</v>
      </c>
      <c r="D12" s="6">
        <v>12844</v>
      </c>
      <c r="E12" s="6">
        <v>24236</v>
      </c>
      <c r="F12" s="56">
        <v>9.39</v>
      </c>
      <c r="G12" s="58">
        <f t="shared" si="0"/>
        <v>2581.0436634717785</v>
      </c>
    </row>
    <row r="13" spans="1:7" ht="13.5">
      <c r="A13" s="3" t="s">
        <v>18</v>
      </c>
      <c r="B13" s="6">
        <v>9141</v>
      </c>
      <c r="C13" s="6">
        <v>9651</v>
      </c>
      <c r="D13" s="6">
        <v>10646</v>
      </c>
      <c r="E13" s="6">
        <v>20297</v>
      </c>
      <c r="F13" s="56">
        <v>5.43</v>
      </c>
      <c r="G13" s="58">
        <f t="shared" si="0"/>
        <v>3737.937384898711</v>
      </c>
    </row>
    <row r="14" spans="1:7" ht="13.5">
      <c r="A14" s="3" t="s">
        <v>23</v>
      </c>
      <c r="B14" s="6">
        <v>12881</v>
      </c>
      <c r="C14" s="6">
        <v>12939</v>
      </c>
      <c r="D14" s="6">
        <v>14670</v>
      </c>
      <c r="E14" s="6">
        <v>27609</v>
      </c>
      <c r="F14" s="56">
        <v>11.53</v>
      </c>
      <c r="G14" s="58">
        <f t="shared" si="0"/>
        <v>2394.5359930615787</v>
      </c>
    </row>
    <row r="15" spans="1:7" ht="13.5">
      <c r="A15" s="3" t="s">
        <v>27</v>
      </c>
      <c r="B15" s="6">
        <v>7411</v>
      </c>
      <c r="C15" s="6">
        <v>8358</v>
      </c>
      <c r="D15" s="6">
        <v>9045</v>
      </c>
      <c r="E15" s="6">
        <v>17403</v>
      </c>
      <c r="F15" s="56">
        <v>14.73</v>
      </c>
      <c r="G15" s="58">
        <f t="shared" si="0"/>
        <v>1181.4663951120162</v>
      </c>
    </row>
    <row r="16" spans="1:7" ht="13.5">
      <c r="A16" s="3" t="s">
        <v>3</v>
      </c>
      <c r="B16" s="6">
        <v>2714</v>
      </c>
      <c r="C16" s="6">
        <v>3189</v>
      </c>
      <c r="D16" s="6">
        <v>3445</v>
      </c>
      <c r="E16" s="6">
        <v>6634</v>
      </c>
      <c r="F16" s="56">
        <v>38.7</v>
      </c>
      <c r="G16" s="58">
        <f t="shared" si="0"/>
        <v>171.42118863049095</v>
      </c>
    </row>
    <row r="17" spans="1:7" ht="13.5">
      <c r="A17" s="3" t="s">
        <v>4</v>
      </c>
      <c r="B17" s="6">
        <v>3918</v>
      </c>
      <c r="C17" s="6">
        <v>4199</v>
      </c>
      <c r="D17" s="6">
        <v>4527</v>
      </c>
      <c r="E17" s="6">
        <v>8726</v>
      </c>
      <c r="F17" s="56">
        <v>20.38</v>
      </c>
      <c r="G17" s="58">
        <f t="shared" si="0"/>
        <v>428.1648675171737</v>
      </c>
    </row>
    <row r="18" spans="1:7" ht="13.5">
      <c r="A18" s="3" t="s">
        <v>28</v>
      </c>
      <c r="B18" s="6">
        <v>746</v>
      </c>
      <c r="C18" s="6">
        <v>837</v>
      </c>
      <c r="D18" s="6">
        <v>678</v>
      </c>
      <c r="E18" s="6">
        <v>1515</v>
      </c>
      <c r="F18" s="56">
        <v>11.87</v>
      </c>
      <c r="G18" s="58">
        <f t="shared" si="0"/>
        <v>127.63268744734626</v>
      </c>
    </row>
    <row r="19" spans="1:7" ht="13.5">
      <c r="A19" s="3" t="s">
        <v>24</v>
      </c>
      <c r="B19" s="6">
        <v>1329</v>
      </c>
      <c r="C19" s="6">
        <v>1229</v>
      </c>
      <c r="D19" s="6">
        <v>1386</v>
      </c>
      <c r="E19" s="6">
        <v>2615</v>
      </c>
      <c r="F19" s="56">
        <v>6.33</v>
      </c>
      <c r="G19" s="58">
        <f t="shared" si="0"/>
        <v>413.1121642969984</v>
      </c>
    </row>
    <row r="20" spans="1:7" ht="13.5">
      <c r="A20" s="3" t="s">
        <v>26</v>
      </c>
      <c r="B20" s="6">
        <v>7369</v>
      </c>
      <c r="C20" s="6">
        <v>8083</v>
      </c>
      <c r="D20" s="6">
        <v>8547</v>
      </c>
      <c r="E20" s="6">
        <v>16630</v>
      </c>
      <c r="F20" s="56">
        <v>18.12</v>
      </c>
      <c r="G20" s="58">
        <f t="shared" si="0"/>
        <v>917.7704194260485</v>
      </c>
    </row>
    <row r="21" spans="1:7" ht="13.5">
      <c r="A21" s="3" t="s">
        <v>25</v>
      </c>
      <c r="B21" s="6">
        <v>2571</v>
      </c>
      <c r="C21" s="6">
        <v>2583</v>
      </c>
      <c r="D21" s="6">
        <v>2802</v>
      </c>
      <c r="E21" s="6">
        <v>5385</v>
      </c>
      <c r="F21" s="56">
        <v>8.62</v>
      </c>
      <c r="G21" s="58">
        <f t="shared" si="0"/>
        <v>624.7099767981439</v>
      </c>
    </row>
    <row r="22" spans="1:7" ht="13.5">
      <c r="A22" s="3" t="s">
        <v>29</v>
      </c>
      <c r="B22" s="6">
        <v>5582</v>
      </c>
      <c r="C22" s="6">
        <v>6272</v>
      </c>
      <c r="D22" s="6">
        <v>6789</v>
      </c>
      <c r="E22" s="6">
        <v>13061</v>
      </c>
      <c r="F22" s="56">
        <v>8.88</v>
      </c>
      <c r="G22" s="58">
        <f t="shared" si="0"/>
        <v>1470.8333333333333</v>
      </c>
    </row>
    <row r="23" spans="1:7" ht="13.5">
      <c r="A23" s="3" t="s">
        <v>5</v>
      </c>
      <c r="B23" s="6">
        <v>2508</v>
      </c>
      <c r="C23" s="6">
        <v>3031</v>
      </c>
      <c r="D23" s="6">
        <v>3315</v>
      </c>
      <c r="E23" s="6">
        <v>6346</v>
      </c>
      <c r="F23" s="56">
        <v>5.03</v>
      </c>
      <c r="G23" s="58">
        <f t="shared" si="0"/>
        <v>1261.6302186878727</v>
      </c>
    </row>
    <row r="24" spans="1:7" ht="13.5">
      <c r="A24" s="5" t="s">
        <v>6</v>
      </c>
      <c r="B24" s="6">
        <v>1693</v>
      </c>
      <c r="C24" s="6">
        <v>1807</v>
      </c>
      <c r="D24" s="6">
        <v>2003</v>
      </c>
      <c r="E24" s="6">
        <v>3810</v>
      </c>
      <c r="F24" s="56">
        <v>6.11</v>
      </c>
      <c r="G24" s="58">
        <f t="shared" si="0"/>
        <v>623.5679214402618</v>
      </c>
    </row>
    <row r="25" spans="1:7" ht="13.5">
      <c r="A25" s="2" t="s">
        <v>42</v>
      </c>
      <c r="B25" s="6">
        <f>SUM(B2:B24)</f>
        <v>119552</v>
      </c>
      <c r="C25" s="6">
        <f>SUM(C2:C24)</f>
        <v>120640</v>
      </c>
      <c r="D25" s="6">
        <f>SUM(D2:D24)</f>
        <v>133601</v>
      </c>
      <c r="E25" s="6">
        <f>SUM(E2:E24)</f>
        <v>254241</v>
      </c>
      <c r="F25" s="56">
        <v>191.39</v>
      </c>
      <c r="G25" s="58">
        <f t="shared" si="0"/>
        <v>1328.3922879983281</v>
      </c>
    </row>
    <row r="27" spans="1:5" ht="13.5">
      <c r="A27" s="43"/>
      <c r="B27" s="62"/>
      <c r="C27" s="62"/>
      <c r="D27" s="62"/>
      <c r="E27" s="62"/>
    </row>
    <row r="28" spans="1:7" ht="13.5" customHeight="1">
      <c r="A28" s="43"/>
      <c r="B28" s="63"/>
      <c r="C28" s="63"/>
      <c r="D28" s="63"/>
      <c r="E28" s="63"/>
      <c r="F28" s="55"/>
      <c r="G28" s="54"/>
    </row>
    <row r="29" spans="2:7" ht="13.5">
      <c r="B29" s="39"/>
      <c r="C29" s="39"/>
      <c r="D29" s="39"/>
      <c r="E29" s="39"/>
      <c r="F29" s="39"/>
      <c r="G29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43525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2954</v>
      </c>
      <c r="C2" s="6">
        <v>2613</v>
      </c>
      <c r="D2" s="6">
        <v>3078</v>
      </c>
      <c r="E2" s="6">
        <v>5691</v>
      </c>
      <c r="F2" s="56">
        <v>1.62</v>
      </c>
      <c r="G2" s="58">
        <f>E2/F2</f>
        <v>3512.9629629629626</v>
      </c>
    </row>
    <row r="3" spans="1:7" ht="13.5">
      <c r="A3" s="3" t="s">
        <v>17</v>
      </c>
      <c r="B3" s="6">
        <v>1037</v>
      </c>
      <c r="C3" s="6">
        <v>944</v>
      </c>
      <c r="D3" s="6">
        <v>1082</v>
      </c>
      <c r="E3" s="6">
        <v>2026</v>
      </c>
      <c r="F3" s="56">
        <v>1.14</v>
      </c>
      <c r="G3" s="58">
        <f aca="true" t="shared" si="0" ref="G3:G25">E3/F3</f>
        <v>1777.1929824561405</v>
      </c>
    </row>
    <row r="4" spans="1:7" ht="13.5">
      <c r="A4" s="3" t="s">
        <v>1</v>
      </c>
      <c r="B4" s="6">
        <v>1139</v>
      </c>
      <c r="C4" s="6">
        <v>916</v>
      </c>
      <c r="D4" s="6">
        <v>1073</v>
      </c>
      <c r="E4" s="6">
        <v>1989</v>
      </c>
      <c r="F4" s="56">
        <v>0.62</v>
      </c>
      <c r="G4" s="58">
        <f t="shared" si="0"/>
        <v>3208.064516129032</v>
      </c>
    </row>
    <row r="5" spans="1:7" ht="13.5">
      <c r="A5" s="3" t="s">
        <v>0</v>
      </c>
      <c r="B5" s="6">
        <v>3785</v>
      </c>
      <c r="C5" s="6">
        <v>3063</v>
      </c>
      <c r="D5" s="6">
        <v>3607</v>
      </c>
      <c r="E5" s="6">
        <v>6670</v>
      </c>
      <c r="F5" s="56">
        <v>0.94</v>
      </c>
      <c r="G5" s="58">
        <f t="shared" si="0"/>
        <v>7095.744680851064</v>
      </c>
    </row>
    <row r="6" spans="1:7" ht="13.5">
      <c r="A6" s="3" t="s">
        <v>15</v>
      </c>
      <c r="B6" s="6">
        <v>5295</v>
      </c>
      <c r="C6" s="6">
        <v>4822</v>
      </c>
      <c r="D6" s="6">
        <v>5483</v>
      </c>
      <c r="E6" s="6">
        <v>10305</v>
      </c>
      <c r="F6" s="56">
        <v>2.07</v>
      </c>
      <c r="G6" s="58">
        <f t="shared" si="0"/>
        <v>4978.260869565218</v>
      </c>
    </row>
    <row r="7" spans="1:7" ht="13.5">
      <c r="A7" s="3" t="s">
        <v>20</v>
      </c>
      <c r="B7" s="6">
        <v>7150</v>
      </c>
      <c r="C7" s="6">
        <v>6795</v>
      </c>
      <c r="D7" s="6">
        <v>7428</v>
      </c>
      <c r="E7" s="6">
        <v>14223</v>
      </c>
      <c r="F7" s="56">
        <v>3</v>
      </c>
      <c r="G7" s="58">
        <f t="shared" si="0"/>
        <v>4741</v>
      </c>
    </row>
    <row r="8" spans="1:7" ht="13.5">
      <c r="A8" s="3" t="s">
        <v>19</v>
      </c>
      <c r="B8" s="6">
        <v>7253</v>
      </c>
      <c r="C8" s="6">
        <v>7239</v>
      </c>
      <c r="D8" s="6">
        <v>7969</v>
      </c>
      <c r="E8" s="6">
        <v>15208</v>
      </c>
      <c r="F8" s="56">
        <v>3.63</v>
      </c>
      <c r="G8" s="58">
        <f t="shared" si="0"/>
        <v>4189.531680440771</v>
      </c>
    </row>
    <row r="9" spans="1:7" ht="13.5">
      <c r="A9" s="3" t="s">
        <v>16</v>
      </c>
      <c r="B9" s="6">
        <v>5883</v>
      </c>
      <c r="C9" s="6">
        <v>5306</v>
      </c>
      <c r="D9" s="6">
        <v>6174</v>
      </c>
      <c r="E9" s="6">
        <v>11480</v>
      </c>
      <c r="F9" s="56">
        <v>2.45</v>
      </c>
      <c r="G9" s="58">
        <f t="shared" si="0"/>
        <v>4685.714285714285</v>
      </c>
    </row>
    <row r="10" spans="1:7" ht="13.5">
      <c r="A10" s="3" t="s">
        <v>21</v>
      </c>
      <c r="B10" s="6">
        <v>8175</v>
      </c>
      <c r="C10" s="6">
        <v>8264</v>
      </c>
      <c r="D10" s="6">
        <v>9280</v>
      </c>
      <c r="E10" s="6">
        <v>17544</v>
      </c>
      <c r="F10" s="56">
        <v>6.58</v>
      </c>
      <c r="G10" s="58">
        <f t="shared" si="0"/>
        <v>2666.2613981762916</v>
      </c>
    </row>
    <row r="11" spans="1:7" ht="13.5">
      <c r="A11" s="3" t="s">
        <v>22</v>
      </c>
      <c r="B11" s="6">
        <v>7135</v>
      </c>
      <c r="C11" s="6">
        <v>7134</v>
      </c>
      <c r="D11" s="6">
        <v>7706</v>
      </c>
      <c r="E11" s="6">
        <v>14840</v>
      </c>
      <c r="F11" s="56">
        <v>4.66</v>
      </c>
      <c r="G11" s="58">
        <f t="shared" si="0"/>
        <v>3184.549356223176</v>
      </c>
    </row>
    <row r="12" spans="1:7" ht="13.5">
      <c r="A12" s="3" t="s">
        <v>2</v>
      </c>
      <c r="B12" s="6">
        <v>11910</v>
      </c>
      <c r="C12" s="6">
        <v>11385</v>
      </c>
      <c r="D12" s="6">
        <v>12834</v>
      </c>
      <c r="E12" s="6">
        <v>24219</v>
      </c>
      <c r="F12" s="56">
        <v>9.39</v>
      </c>
      <c r="G12" s="58">
        <f t="shared" si="0"/>
        <v>2579.2332268370606</v>
      </c>
    </row>
    <row r="13" spans="1:7" ht="13.5">
      <c r="A13" s="3" t="s">
        <v>18</v>
      </c>
      <c r="B13" s="6">
        <v>9135</v>
      </c>
      <c r="C13" s="6">
        <v>9651</v>
      </c>
      <c r="D13" s="6">
        <v>10622</v>
      </c>
      <c r="E13" s="6">
        <v>20273</v>
      </c>
      <c r="F13" s="56">
        <v>5.43</v>
      </c>
      <c r="G13" s="58">
        <f t="shared" si="0"/>
        <v>3733.5174953959486</v>
      </c>
    </row>
    <row r="14" spans="1:7" ht="13.5">
      <c r="A14" s="3" t="s">
        <v>23</v>
      </c>
      <c r="B14" s="6">
        <v>12876</v>
      </c>
      <c r="C14" s="6">
        <v>12930</v>
      </c>
      <c r="D14" s="6">
        <v>14650</v>
      </c>
      <c r="E14" s="6">
        <v>27580</v>
      </c>
      <c r="F14" s="56">
        <v>11.53</v>
      </c>
      <c r="G14" s="58">
        <f t="shared" si="0"/>
        <v>2392.0208152645273</v>
      </c>
    </row>
    <row r="15" spans="1:7" ht="13.5">
      <c r="A15" s="3" t="s">
        <v>27</v>
      </c>
      <c r="B15" s="6">
        <v>7408</v>
      </c>
      <c r="C15" s="6">
        <v>8357</v>
      </c>
      <c r="D15" s="6">
        <v>9032</v>
      </c>
      <c r="E15" s="6">
        <v>17389</v>
      </c>
      <c r="F15" s="56">
        <v>14.73</v>
      </c>
      <c r="G15" s="58">
        <f t="shared" si="0"/>
        <v>1180.5159538357093</v>
      </c>
    </row>
    <row r="16" spans="1:7" ht="13.5">
      <c r="A16" s="3" t="s">
        <v>3</v>
      </c>
      <c r="B16" s="6">
        <v>2721</v>
      </c>
      <c r="C16" s="6">
        <v>3191</v>
      </c>
      <c r="D16" s="6">
        <v>3454</v>
      </c>
      <c r="E16" s="6">
        <v>6645</v>
      </c>
      <c r="F16" s="56">
        <v>38.7</v>
      </c>
      <c r="G16" s="58">
        <f t="shared" si="0"/>
        <v>171.70542635658913</v>
      </c>
    </row>
    <row r="17" spans="1:7" ht="13.5">
      <c r="A17" s="3" t="s">
        <v>4</v>
      </c>
      <c r="B17" s="6">
        <v>3918</v>
      </c>
      <c r="C17" s="6">
        <v>4193</v>
      </c>
      <c r="D17" s="6">
        <v>4519</v>
      </c>
      <c r="E17" s="6">
        <v>8712</v>
      </c>
      <c r="F17" s="56">
        <v>20.38</v>
      </c>
      <c r="G17" s="58">
        <f t="shared" si="0"/>
        <v>427.47791952895</v>
      </c>
    </row>
    <row r="18" spans="1:7" ht="13.5">
      <c r="A18" s="3" t="s">
        <v>28</v>
      </c>
      <c r="B18" s="6">
        <v>753</v>
      </c>
      <c r="C18" s="6">
        <v>843</v>
      </c>
      <c r="D18" s="6">
        <v>677</v>
      </c>
      <c r="E18" s="6">
        <v>1520</v>
      </c>
      <c r="F18" s="56">
        <v>11.87</v>
      </c>
      <c r="G18" s="58">
        <f t="shared" si="0"/>
        <v>128.05391743892167</v>
      </c>
    </row>
    <row r="19" spans="1:7" ht="13.5">
      <c r="A19" s="3" t="s">
        <v>24</v>
      </c>
      <c r="B19" s="6">
        <v>1327</v>
      </c>
      <c r="C19" s="6">
        <v>1233</v>
      </c>
      <c r="D19" s="6">
        <v>1385</v>
      </c>
      <c r="E19" s="6">
        <v>2618</v>
      </c>
      <c r="F19" s="56">
        <v>6.33</v>
      </c>
      <c r="G19" s="58">
        <f t="shared" si="0"/>
        <v>413.5860979462875</v>
      </c>
    </row>
    <row r="20" spans="1:7" ht="13.5">
      <c r="A20" s="3" t="s">
        <v>26</v>
      </c>
      <c r="B20" s="6">
        <v>7363</v>
      </c>
      <c r="C20" s="6">
        <v>8056</v>
      </c>
      <c r="D20" s="6">
        <v>8528</v>
      </c>
      <c r="E20" s="6">
        <v>16584</v>
      </c>
      <c r="F20" s="56">
        <v>18.12</v>
      </c>
      <c r="G20" s="58">
        <f t="shared" si="0"/>
        <v>915.2317880794701</v>
      </c>
    </row>
    <row r="21" spans="1:7" ht="13.5">
      <c r="A21" s="3" t="s">
        <v>25</v>
      </c>
      <c r="B21" s="6">
        <v>2563</v>
      </c>
      <c r="C21" s="6">
        <v>2579</v>
      </c>
      <c r="D21" s="6">
        <v>2801</v>
      </c>
      <c r="E21" s="6">
        <v>5380</v>
      </c>
      <c r="F21" s="56">
        <v>8.62</v>
      </c>
      <c r="G21" s="58">
        <f t="shared" si="0"/>
        <v>624.1299303944317</v>
      </c>
    </row>
    <row r="22" spans="1:7" ht="13.5">
      <c r="A22" s="3" t="s">
        <v>29</v>
      </c>
      <c r="B22" s="6">
        <v>5600</v>
      </c>
      <c r="C22" s="6">
        <v>6283</v>
      </c>
      <c r="D22" s="6">
        <v>6806</v>
      </c>
      <c r="E22" s="6">
        <v>13089</v>
      </c>
      <c r="F22" s="56">
        <v>8.88</v>
      </c>
      <c r="G22" s="58">
        <f t="shared" si="0"/>
        <v>1473.9864864864865</v>
      </c>
    </row>
    <row r="23" spans="1:7" ht="13.5">
      <c r="A23" s="3" t="s">
        <v>5</v>
      </c>
      <c r="B23" s="6">
        <v>2513</v>
      </c>
      <c r="C23" s="6">
        <v>3026</v>
      </c>
      <c r="D23" s="6">
        <v>3318</v>
      </c>
      <c r="E23" s="6">
        <v>6344</v>
      </c>
      <c r="F23" s="56">
        <v>5.03</v>
      </c>
      <c r="G23" s="58">
        <f t="shared" si="0"/>
        <v>1261.2326043737573</v>
      </c>
    </row>
    <row r="24" spans="1:7" ht="13.5">
      <c r="A24" s="5" t="s">
        <v>6</v>
      </c>
      <c r="B24" s="6">
        <v>1686</v>
      </c>
      <c r="C24" s="6">
        <v>1799</v>
      </c>
      <c r="D24" s="6">
        <v>1996</v>
      </c>
      <c r="E24" s="6">
        <v>3795</v>
      </c>
      <c r="F24" s="56">
        <v>6.11</v>
      </c>
      <c r="G24" s="58">
        <f t="shared" si="0"/>
        <v>621.1129296235679</v>
      </c>
    </row>
    <row r="25" spans="1:7" ht="13.5">
      <c r="A25" s="2" t="s">
        <v>42</v>
      </c>
      <c r="B25" s="6">
        <f>SUM(B2:B24)</f>
        <v>119579</v>
      </c>
      <c r="C25" s="6">
        <f>SUM(C2:C24)</f>
        <v>120622</v>
      </c>
      <c r="D25" s="6">
        <f>SUM(D2:D24)</f>
        <v>133502</v>
      </c>
      <c r="E25" s="6">
        <f>C25+D25</f>
        <v>254124</v>
      </c>
      <c r="F25" s="56">
        <v>191.39</v>
      </c>
      <c r="G25" s="58">
        <f t="shared" si="0"/>
        <v>1327.7809707926224</v>
      </c>
    </row>
    <row r="27" spans="2:7" ht="13.5">
      <c r="B27" s="45"/>
      <c r="C27" s="45"/>
      <c r="D27" s="45"/>
      <c r="E27" s="45"/>
      <c r="F27" s="39"/>
      <c r="G27" s="39"/>
    </row>
    <row r="28" spans="2:7" ht="13.5">
      <c r="B28" s="39"/>
      <c r="C28" s="39"/>
      <c r="D28" s="39"/>
      <c r="E28" s="39"/>
      <c r="G28" s="50"/>
    </row>
    <row r="29" spans="2:7" ht="13.5">
      <c r="B29" s="39"/>
      <c r="C29" s="39"/>
      <c r="D29" s="39"/>
      <c r="E29" s="39"/>
      <c r="F29" s="39"/>
      <c r="G29" s="3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9">
        <v>43556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2957</v>
      </c>
      <c r="C2" s="6">
        <v>2604</v>
      </c>
      <c r="D2" s="6">
        <v>3063</v>
      </c>
      <c r="E2" s="6">
        <v>5667</v>
      </c>
      <c r="F2" s="56">
        <v>1.62</v>
      </c>
      <c r="G2" s="58">
        <f>E2/F2</f>
        <v>3498.148148148148</v>
      </c>
    </row>
    <row r="3" spans="1:7" ht="13.5">
      <c r="A3" s="3" t="s">
        <v>17</v>
      </c>
      <c r="B3" s="6">
        <v>1033</v>
      </c>
      <c r="C3" s="6">
        <v>931</v>
      </c>
      <c r="D3" s="6">
        <v>1077</v>
      </c>
      <c r="E3" s="6">
        <v>2008</v>
      </c>
      <c r="F3" s="56">
        <v>1.14</v>
      </c>
      <c r="G3" s="58">
        <f aca="true" t="shared" si="0" ref="G3:G25">E3/F3</f>
        <v>1761.4035087719299</v>
      </c>
    </row>
    <row r="4" spans="1:7" ht="13.5">
      <c r="A4" s="3" t="s">
        <v>1</v>
      </c>
      <c r="B4" s="6">
        <v>1146</v>
      </c>
      <c r="C4" s="6">
        <v>916</v>
      </c>
      <c r="D4" s="6">
        <v>1072</v>
      </c>
      <c r="E4" s="6">
        <v>1988</v>
      </c>
      <c r="F4" s="56">
        <v>0.62</v>
      </c>
      <c r="G4" s="58">
        <f t="shared" si="0"/>
        <v>3206.451612903226</v>
      </c>
    </row>
    <row r="5" spans="1:7" ht="13.5">
      <c r="A5" s="3" t="s">
        <v>0</v>
      </c>
      <c r="B5" s="6">
        <v>3784</v>
      </c>
      <c r="C5" s="6">
        <v>3052</v>
      </c>
      <c r="D5" s="6">
        <v>3595</v>
      </c>
      <c r="E5" s="6">
        <v>6647</v>
      </c>
      <c r="F5" s="56">
        <v>0.94</v>
      </c>
      <c r="G5" s="58">
        <f t="shared" si="0"/>
        <v>7071.276595744681</v>
      </c>
    </row>
    <row r="6" spans="1:7" ht="13.5">
      <c r="A6" s="3" t="s">
        <v>15</v>
      </c>
      <c r="B6" s="6">
        <v>5283</v>
      </c>
      <c r="C6" s="6">
        <v>4811</v>
      </c>
      <c r="D6" s="6">
        <v>5459</v>
      </c>
      <c r="E6" s="6">
        <v>10270</v>
      </c>
      <c r="F6" s="56">
        <v>2.07</v>
      </c>
      <c r="G6" s="58">
        <f t="shared" si="0"/>
        <v>4961.352657004832</v>
      </c>
    </row>
    <row r="7" spans="1:7" ht="13.5">
      <c r="A7" s="3" t="s">
        <v>20</v>
      </c>
      <c r="B7" s="6">
        <v>7111</v>
      </c>
      <c r="C7" s="6">
        <v>6733</v>
      </c>
      <c r="D7" s="6">
        <v>7406</v>
      </c>
      <c r="E7" s="6">
        <v>14139</v>
      </c>
      <c r="F7" s="56">
        <v>3</v>
      </c>
      <c r="G7" s="58">
        <f t="shared" si="0"/>
        <v>4713</v>
      </c>
    </row>
    <row r="8" spans="1:7" ht="13.5">
      <c r="A8" s="3" t="s">
        <v>19</v>
      </c>
      <c r="B8" s="6">
        <v>7201</v>
      </c>
      <c r="C8" s="6">
        <v>7151</v>
      </c>
      <c r="D8" s="6">
        <v>7928</v>
      </c>
      <c r="E8" s="6">
        <v>15079</v>
      </c>
      <c r="F8" s="56">
        <v>3.63</v>
      </c>
      <c r="G8" s="58">
        <f t="shared" si="0"/>
        <v>4153.994490358127</v>
      </c>
    </row>
    <row r="9" spans="1:7" ht="13.5">
      <c r="A9" s="3" t="s">
        <v>16</v>
      </c>
      <c r="B9" s="6">
        <v>5873</v>
      </c>
      <c r="C9" s="6">
        <v>5260</v>
      </c>
      <c r="D9" s="6">
        <v>6138</v>
      </c>
      <c r="E9" s="6">
        <v>11398</v>
      </c>
      <c r="F9" s="56">
        <v>2.45</v>
      </c>
      <c r="G9" s="58">
        <f t="shared" si="0"/>
        <v>4652.244897959184</v>
      </c>
    </row>
    <row r="10" spans="1:7" ht="13.5">
      <c r="A10" s="3" t="s">
        <v>21</v>
      </c>
      <c r="B10" s="6">
        <v>8181</v>
      </c>
      <c r="C10" s="6">
        <v>8231</v>
      </c>
      <c r="D10" s="6">
        <v>9237</v>
      </c>
      <c r="E10" s="6">
        <v>17468</v>
      </c>
      <c r="F10" s="56">
        <v>6.58</v>
      </c>
      <c r="G10" s="58">
        <f t="shared" si="0"/>
        <v>2654.711246200608</v>
      </c>
    </row>
    <row r="11" spans="1:7" ht="13.5">
      <c r="A11" s="3" t="s">
        <v>22</v>
      </c>
      <c r="B11" s="6">
        <v>7124</v>
      </c>
      <c r="C11" s="6">
        <v>7108</v>
      </c>
      <c r="D11" s="6">
        <v>7676</v>
      </c>
      <c r="E11" s="6">
        <v>14784</v>
      </c>
      <c r="F11" s="56">
        <v>4.66</v>
      </c>
      <c r="G11" s="58">
        <f t="shared" si="0"/>
        <v>3172.532188841202</v>
      </c>
    </row>
    <row r="12" spans="1:7" ht="13.5">
      <c r="A12" s="3" t="s">
        <v>2</v>
      </c>
      <c r="B12" s="6">
        <v>11911</v>
      </c>
      <c r="C12" s="6">
        <v>11375</v>
      </c>
      <c r="D12" s="6">
        <v>12815</v>
      </c>
      <c r="E12" s="6">
        <v>24190</v>
      </c>
      <c r="F12" s="56">
        <v>9.39</v>
      </c>
      <c r="G12" s="58">
        <f t="shared" si="0"/>
        <v>2576.144834930777</v>
      </c>
    </row>
    <row r="13" spans="1:7" ht="13.5">
      <c r="A13" s="3" t="s">
        <v>18</v>
      </c>
      <c r="B13" s="6">
        <v>9139</v>
      </c>
      <c r="C13" s="6">
        <v>9610</v>
      </c>
      <c r="D13" s="6">
        <v>10595</v>
      </c>
      <c r="E13" s="6">
        <v>20205</v>
      </c>
      <c r="F13" s="56">
        <v>5.43</v>
      </c>
      <c r="G13" s="58">
        <f t="shared" si="0"/>
        <v>3720.9944751381217</v>
      </c>
    </row>
    <row r="14" spans="1:7" ht="13.5">
      <c r="A14" s="3" t="s">
        <v>23</v>
      </c>
      <c r="B14" s="6">
        <v>12884</v>
      </c>
      <c r="C14" s="6">
        <v>12934</v>
      </c>
      <c r="D14" s="6">
        <v>14609</v>
      </c>
      <c r="E14" s="6">
        <v>27543</v>
      </c>
      <c r="F14" s="56">
        <v>11.53</v>
      </c>
      <c r="G14" s="58">
        <f t="shared" si="0"/>
        <v>2388.8117953165656</v>
      </c>
    </row>
    <row r="15" spans="1:7" ht="13.5">
      <c r="A15" s="3" t="s">
        <v>27</v>
      </c>
      <c r="B15" s="6">
        <v>7406</v>
      </c>
      <c r="C15" s="6">
        <v>8316</v>
      </c>
      <c r="D15" s="6">
        <v>9002</v>
      </c>
      <c r="E15" s="6">
        <v>17318</v>
      </c>
      <c r="F15" s="56">
        <v>14.73</v>
      </c>
      <c r="G15" s="58">
        <f t="shared" si="0"/>
        <v>1175.6958587915817</v>
      </c>
    </row>
    <row r="16" spans="1:7" ht="13.5">
      <c r="A16" s="3" t="s">
        <v>3</v>
      </c>
      <c r="B16" s="6">
        <v>2716</v>
      </c>
      <c r="C16" s="6">
        <v>3178</v>
      </c>
      <c r="D16" s="6">
        <v>3449</v>
      </c>
      <c r="E16" s="6">
        <v>6627</v>
      </c>
      <c r="F16" s="56">
        <v>38.7</v>
      </c>
      <c r="G16" s="58">
        <f t="shared" si="0"/>
        <v>171.24031007751935</v>
      </c>
    </row>
    <row r="17" spans="1:7" ht="13.5">
      <c r="A17" s="3" t="s">
        <v>4</v>
      </c>
      <c r="B17" s="6">
        <v>3913</v>
      </c>
      <c r="C17" s="6">
        <v>4175</v>
      </c>
      <c r="D17" s="6">
        <v>4502</v>
      </c>
      <c r="E17" s="6">
        <v>8677</v>
      </c>
      <c r="F17" s="56">
        <v>20.38</v>
      </c>
      <c r="G17" s="58">
        <f t="shared" si="0"/>
        <v>425.7605495583906</v>
      </c>
    </row>
    <row r="18" spans="1:7" ht="13.5">
      <c r="A18" s="3" t="s">
        <v>28</v>
      </c>
      <c r="B18" s="6">
        <v>749</v>
      </c>
      <c r="C18" s="6">
        <v>837</v>
      </c>
      <c r="D18" s="6">
        <v>670</v>
      </c>
      <c r="E18" s="6">
        <v>1507</v>
      </c>
      <c r="F18" s="56">
        <v>11.87</v>
      </c>
      <c r="G18" s="58">
        <f t="shared" si="0"/>
        <v>126.95871946082562</v>
      </c>
    </row>
    <row r="19" spans="1:7" ht="13.5">
      <c r="A19" s="3" t="s">
        <v>24</v>
      </c>
      <c r="B19" s="6">
        <v>1326</v>
      </c>
      <c r="C19" s="6">
        <v>1224</v>
      </c>
      <c r="D19" s="6">
        <v>1379</v>
      </c>
      <c r="E19" s="6">
        <v>2603</v>
      </c>
      <c r="F19" s="56">
        <v>6.33</v>
      </c>
      <c r="G19" s="58">
        <f t="shared" si="0"/>
        <v>411.216429699842</v>
      </c>
    </row>
    <row r="20" spans="1:7" ht="13.5">
      <c r="A20" s="3" t="s">
        <v>26</v>
      </c>
      <c r="B20" s="6">
        <v>7367</v>
      </c>
      <c r="C20" s="6">
        <v>8027</v>
      </c>
      <c r="D20" s="6">
        <v>8526</v>
      </c>
      <c r="E20" s="6">
        <v>16553</v>
      </c>
      <c r="F20" s="56">
        <v>18.12</v>
      </c>
      <c r="G20" s="58">
        <f t="shared" si="0"/>
        <v>913.5209713024282</v>
      </c>
    </row>
    <row r="21" spans="1:7" ht="13.5">
      <c r="A21" s="3" t="s">
        <v>25</v>
      </c>
      <c r="B21" s="6">
        <v>2557</v>
      </c>
      <c r="C21" s="6">
        <v>2576</v>
      </c>
      <c r="D21" s="6">
        <v>2784</v>
      </c>
      <c r="E21" s="6">
        <v>5360</v>
      </c>
      <c r="F21" s="56">
        <v>8.62</v>
      </c>
      <c r="G21" s="58">
        <f t="shared" si="0"/>
        <v>621.8097447795824</v>
      </c>
    </row>
    <row r="22" spans="1:7" ht="13.5">
      <c r="A22" s="3" t="s">
        <v>29</v>
      </c>
      <c r="B22" s="6">
        <v>5620</v>
      </c>
      <c r="C22" s="6">
        <v>6294</v>
      </c>
      <c r="D22" s="6">
        <v>6806</v>
      </c>
      <c r="E22" s="6">
        <v>13100</v>
      </c>
      <c r="F22" s="56">
        <v>8.88</v>
      </c>
      <c r="G22" s="58">
        <f t="shared" si="0"/>
        <v>1475.2252252252251</v>
      </c>
    </row>
    <row r="23" spans="1:7" ht="13.5">
      <c r="A23" s="3" t="s">
        <v>5</v>
      </c>
      <c r="B23" s="6">
        <v>2517</v>
      </c>
      <c r="C23" s="6">
        <v>3019</v>
      </c>
      <c r="D23" s="6">
        <v>3316</v>
      </c>
      <c r="E23" s="6">
        <v>6335</v>
      </c>
      <c r="F23" s="56">
        <v>5.03</v>
      </c>
      <c r="G23" s="58">
        <f t="shared" si="0"/>
        <v>1259.4433399602385</v>
      </c>
    </row>
    <row r="24" spans="1:7" ht="13.5">
      <c r="A24" s="5" t="s">
        <v>6</v>
      </c>
      <c r="B24" s="6">
        <v>1687</v>
      </c>
      <c r="C24" s="6">
        <v>1791</v>
      </c>
      <c r="D24" s="6">
        <v>1993</v>
      </c>
      <c r="E24" s="6">
        <v>3784</v>
      </c>
      <c r="F24" s="56">
        <v>6.11</v>
      </c>
      <c r="G24" s="58">
        <f t="shared" si="0"/>
        <v>619.3126022913257</v>
      </c>
    </row>
    <row r="25" spans="1:7" ht="13.5">
      <c r="A25" s="2" t="s">
        <v>42</v>
      </c>
      <c r="B25" s="6">
        <f>SUM(B2:B24)</f>
        <v>119485</v>
      </c>
      <c r="C25" s="6">
        <f>SUM(C2:C24)</f>
        <v>120153</v>
      </c>
      <c r="D25" s="6">
        <f>SUM(D2:D24)</f>
        <v>133097</v>
      </c>
      <c r="E25" s="6">
        <f>SUM(E2:E24)</f>
        <v>253250</v>
      </c>
      <c r="F25" s="56">
        <v>191.39</v>
      </c>
      <c r="G25" s="58">
        <f t="shared" si="0"/>
        <v>1323.2143790166676</v>
      </c>
    </row>
    <row r="27" spans="1:5" ht="13.5">
      <c r="A27" s="43"/>
      <c r="B27" s="41"/>
      <c r="C27" s="41"/>
      <c r="D27" s="41"/>
      <c r="E27" s="41"/>
    </row>
    <row r="28" spans="1:5" ht="13.5">
      <c r="A28" s="43"/>
      <c r="B28" s="41"/>
      <c r="C28" s="41"/>
      <c r="D28" s="41"/>
      <c r="E28" s="41"/>
    </row>
    <row r="29" spans="1:5" ht="13.5">
      <c r="A29" s="40"/>
      <c r="B29" s="40"/>
      <c r="C29" s="40"/>
      <c r="D29" s="40"/>
      <c r="E29" s="40"/>
    </row>
    <row r="30" spans="1:5" ht="13.5">
      <c r="A30" s="40"/>
      <c r="B30" s="40"/>
      <c r="C30" s="40"/>
      <c r="D30" s="40"/>
      <c r="E30" s="40"/>
    </row>
    <row r="31" spans="1:5" ht="13.5">
      <c r="A31" s="40"/>
      <c r="B31" s="40"/>
      <c r="C31" s="40"/>
      <c r="D31" s="40"/>
      <c r="E31" s="4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64" t="s">
        <v>51</v>
      </c>
      <c r="B1" s="7" t="s">
        <v>47</v>
      </c>
      <c r="C1" s="7" t="s">
        <v>48</v>
      </c>
      <c r="D1" s="7" t="s">
        <v>49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2965</v>
      </c>
      <c r="C2" s="6">
        <v>2597</v>
      </c>
      <c r="D2" s="6">
        <v>3066</v>
      </c>
      <c r="E2" s="6">
        <v>5663</v>
      </c>
      <c r="F2" s="56">
        <v>1.62</v>
      </c>
      <c r="G2" s="58">
        <f>E2/F2</f>
        <v>3495.679012345679</v>
      </c>
    </row>
    <row r="3" spans="1:7" ht="13.5">
      <c r="A3" s="3" t="s">
        <v>17</v>
      </c>
      <c r="B3" s="6">
        <v>1043</v>
      </c>
      <c r="C3" s="6">
        <v>938</v>
      </c>
      <c r="D3" s="6">
        <v>1075</v>
      </c>
      <c r="E3" s="6">
        <v>2013</v>
      </c>
      <c r="F3" s="56">
        <v>1.14</v>
      </c>
      <c r="G3" s="58">
        <f aca="true" t="shared" si="0" ref="G3:G25">E3/F3</f>
        <v>1765.7894736842106</v>
      </c>
    </row>
    <row r="4" spans="1:7" ht="13.5">
      <c r="A4" s="3" t="s">
        <v>1</v>
      </c>
      <c r="B4" s="6">
        <v>1150</v>
      </c>
      <c r="C4" s="6">
        <v>920</v>
      </c>
      <c r="D4" s="6">
        <v>1075</v>
      </c>
      <c r="E4" s="6">
        <v>1995</v>
      </c>
      <c r="F4" s="56">
        <v>0.62</v>
      </c>
      <c r="G4" s="58">
        <f t="shared" si="0"/>
        <v>3217.741935483871</v>
      </c>
    </row>
    <row r="5" spans="1:7" ht="13.5">
      <c r="A5" s="3" t="s">
        <v>0</v>
      </c>
      <c r="B5" s="6">
        <v>3779</v>
      </c>
      <c r="C5" s="6">
        <v>3046</v>
      </c>
      <c r="D5" s="6">
        <v>3590</v>
      </c>
      <c r="E5" s="6">
        <v>6636</v>
      </c>
      <c r="F5" s="56">
        <v>0.94</v>
      </c>
      <c r="G5" s="58">
        <f t="shared" si="0"/>
        <v>7059.574468085107</v>
      </c>
    </row>
    <row r="6" spans="1:7" ht="13.5">
      <c r="A6" s="3" t="s">
        <v>15</v>
      </c>
      <c r="B6" s="6">
        <v>5302</v>
      </c>
      <c r="C6" s="6">
        <v>4809</v>
      </c>
      <c r="D6" s="6">
        <v>5467</v>
      </c>
      <c r="E6" s="6">
        <v>10276</v>
      </c>
      <c r="F6" s="56">
        <v>2.07</v>
      </c>
      <c r="G6" s="58">
        <f t="shared" si="0"/>
        <v>4964.251207729469</v>
      </c>
    </row>
    <row r="7" spans="1:7" ht="13.5">
      <c r="A7" s="3" t="s">
        <v>20</v>
      </c>
      <c r="B7" s="6">
        <v>7128</v>
      </c>
      <c r="C7" s="6">
        <v>6750</v>
      </c>
      <c r="D7" s="6">
        <v>7405</v>
      </c>
      <c r="E7" s="6">
        <v>14155</v>
      </c>
      <c r="F7" s="56">
        <v>3</v>
      </c>
      <c r="G7" s="58">
        <f t="shared" si="0"/>
        <v>4718.333333333333</v>
      </c>
    </row>
    <row r="8" spans="1:7" ht="13.5">
      <c r="A8" s="3" t="s">
        <v>19</v>
      </c>
      <c r="B8" s="6">
        <v>7211</v>
      </c>
      <c r="C8" s="6">
        <v>7163</v>
      </c>
      <c r="D8" s="6">
        <v>7900</v>
      </c>
      <c r="E8" s="6">
        <v>15063</v>
      </c>
      <c r="F8" s="56">
        <v>3.63</v>
      </c>
      <c r="G8" s="58">
        <f t="shared" si="0"/>
        <v>4149.586776859504</v>
      </c>
    </row>
    <row r="9" spans="1:7" ht="13.5">
      <c r="A9" s="3" t="s">
        <v>16</v>
      </c>
      <c r="B9" s="6">
        <v>5889</v>
      </c>
      <c r="C9" s="6">
        <v>5262</v>
      </c>
      <c r="D9" s="6">
        <v>6144</v>
      </c>
      <c r="E9" s="6">
        <v>11406</v>
      </c>
      <c r="F9" s="56">
        <v>2.45</v>
      </c>
      <c r="G9" s="58">
        <f t="shared" si="0"/>
        <v>4655.510204081633</v>
      </c>
    </row>
    <row r="10" spans="1:7" ht="13.5">
      <c r="A10" s="3" t="s">
        <v>21</v>
      </c>
      <c r="B10" s="6">
        <v>8193</v>
      </c>
      <c r="C10" s="6">
        <v>8227</v>
      </c>
      <c r="D10" s="6">
        <v>9232</v>
      </c>
      <c r="E10" s="6">
        <v>17459</v>
      </c>
      <c r="F10" s="56">
        <v>6.58</v>
      </c>
      <c r="G10" s="58">
        <f t="shared" si="0"/>
        <v>2653.343465045593</v>
      </c>
    </row>
    <row r="11" spans="1:7" ht="13.5">
      <c r="A11" s="3" t="s">
        <v>22</v>
      </c>
      <c r="B11" s="6">
        <v>7113</v>
      </c>
      <c r="C11" s="6">
        <v>7084</v>
      </c>
      <c r="D11" s="6">
        <v>7666</v>
      </c>
      <c r="E11" s="6">
        <v>14750</v>
      </c>
      <c r="F11" s="56">
        <v>4.66</v>
      </c>
      <c r="G11" s="58">
        <f t="shared" si="0"/>
        <v>3165.236051502146</v>
      </c>
    </row>
    <row r="12" spans="1:7" ht="13.5">
      <c r="A12" s="3" t="s">
        <v>2</v>
      </c>
      <c r="B12" s="6">
        <v>11945</v>
      </c>
      <c r="C12" s="6">
        <v>11358</v>
      </c>
      <c r="D12" s="6">
        <v>12836</v>
      </c>
      <c r="E12" s="6">
        <v>24194</v>
      </c>
      <c r="F12" s="56">
        <v>9.39</v>
      </c>
      <c r="G12" s="58">
        <f t="shared" si="0"/>
        <v>2576.570820021299</v>
      </c>
    </row>
    <row r="13" spans="1:7" ht="13.5">
      <c r="A13" s="3" t="s">
        <v>18</v>
      </c>
      <c r="B13" s="6">
        <v>9161</v>
      </c>
      <c r="C13" s="6">
        <v>9614</v>
      </c>
      <c r="D13" s="6">
        <v>10606</v>
      </c>
      <c r="E13" s="6">
        <v>20220</v>
      </c>
      <c r="F13" s="56">
        <v>5.43</v>
      </c>
      <c r="G13" s="58">
        <f t="shared" si="0"/>
        <v>3723.756906077348</v>
      </c>
    </row>
    <row r="14" spans="1:7" ht="13.5">
      <c r="A14" s="3" t="s">
        <v>23</v>
      </c>
      <c r="B14" s="6">
        <v>12938</v>
      </c>
      <c r="C14" s="6">
        <v>12948</v>
      </c>
      <c r="D14" s="6">
        <v>14626</v>
      </c>
      <c r="E14" s="6">
        <v>27574</v>
      </c>
      <c r="F14" s="56">
        <v>11.53</v>
      </c>
      <c r="G14" s="58">
        <f t="shared" si="0"/>
        <v>2391.5004336513443</v>
      </c>
    </row>
    <row r="15" spans="1:7" ht="13.5">
      <c r="A15" s="3" t="s">
        <v>27</v>
      </c>
      <c r="B15" s="6">
        <v>7464</v>
      </c>
      <c r="C15" s="6">
        <v>8355</v>
      </c>
      <c r="D15" s="6">
        <v>8997</v>
      </c>
      <c r="E15" s="6">
        <v>17352</v>
      </c>
      <c r="F15" s="56">
        <v>14.73</v>
      </c>
      <c r="G15" s="58">
        <f t="shared" si="0"/>
        <v>1178.0040733197557</v>
      </c>
    </row>
    <row r="16" spans="1:7" ht="13.5">
      <c r="A16" s="3" t="s">
        <v>3</v>
      </c>
      <c r="B16" s="6">
        <v>2723</v>
      </c>
      <c r="C16" s="6">
        <v>3186</v>
      </c>
      <c r="D16" s="6">
        <v>3444</v>
      </c>
      <c r="E16" s="6">
        <v>6630</v>
      </c>
      <c r="F16" s="56">
        <v>38.7</v>
      </c>
      <c r="G16" s="58">
        <f t="shared" si="0"/>
        <v>171.31782945736433</v>
      </c>
    </row>
    <row r="17" spans="1:7" ht="13.5">
      <c r="A17" s="3" t="s">
        <v>4</v>
      </c>
      <c r="B17" s="6">
        <v>3925</v>
      </c>
      <c r="C17" s="6">
        <v>4177</v>
      </c>
      <c r="D17" s="6">
        <v>4508</v>
      </c>
      <c r="E17" s="6">
        <v>8685</v>
      </c>
      <c r="F17" s="56">
        <v>20.38</v>
      </c>
      <c r="G17" s="58">
        <f t="shared" si="0"/>
        <v>426.153091265947</v>
      </c>
    </row>
    <row r="18" spans="1:7" ht="13.5">
      <c r="A18" s="3" t="s">
        <v>28</v>
      </c>
      <c r="B18" s="6">
        <v>751</v>
      </c>
      <c r="C18" s="6">
        <v>837</v>
      </c>
      <c r="D18" s="6">
        <v>673</v>
      </c>
      <c r="E18" s="6">
        <v>1510</v>
      </c>
      <c r="F18" s="56">
        <v>11.87</v>
      </c>
      <c r="G18" s="58">
        <f t="shared" si="0"/>
        <v>127.21145745577086</v>
      </c>
    </row>
    <row r="19" spans="1:7" ht="13.5">
      <c r="A19" s="3" t="s">
        <v>24</v>
      </c>
      <c r="B19" s="6">
        <v>1325</v>
      </c>
      <c r="C19" s="6">
        <v>1228</v>
      </c>
      <c r="D19" s="6">
        <v>1374</v>
      </c>
      <c r="E19" s="6">
        <v>2602</v>
      </c>
      <c r="F19" s="56">
        <v>6.33</v>
      </c>
      <c r="G19" s="58">
        <f t="shared" si="0"/>
        <v>411.0584518167457</v>
      </c>
    </row>
    <row r="20" spans="1:7" ht="13.5">
      <c r="A20" s="3" t="s">
        <v>26</v>
      </c>
      <c r="B20" s="6">
        <v>7403</v>
      </c>
      <c r="C20" s="6">
        <v>8040</v>
      </c>
      <c r="D20" s="6">
        <v>8557</v>
      </c>
      <c r="E20" s="6">
        <v>16597</v>
      </c>
      <c r="F20" s="56">
        <v>18.12</v>
      </c>
      <c r="G20" s="58">
        <f t="shared" si="0"/>
        <v>915.9492273730684</v>
      </c>
    </row>
    <row r="21" spans="1:7" ht="13.5">
      <c r="A21" s="3" t="s">
        <v>25</v>
      </c>
      <c r="B21" s="6">
        <v>2588</v>
      </c>
      <c r="C21" s="6">
        <v>2585</v>
      </c>
      <c r="D21" s="6">
        <v>2794</v>
      </c>
      <c r="E21" s="6">
        <v>5379</v>
      </c>
      <c r="F21" s="56">
        <v>8.62</v>
      </c>
      <c r="G21" s="58">
        <f t="shared" si="0"/>
        <v>624.0139211136892</v>
      </c>
    </row>
    <row r="22" spans="1:7" ht="13.5">
      <c r="A22" s="3" t="s">
        <v>29</v>
      </c>
      <c r="B22" s="6">
        <v>5630</v>
      </c>
      <c r="C22" s="6">
        <v>6298</v>
      </c>
      <c r="D22" s="6">
        <v>6814</v>
      </c>
      <c r="E22" s="6">
        <v>13112</v>
      </c>
      <c r="F22" s="56">
        <v>8.88</v>
      </c>
      <c r="G22" s="58">
        <f t="shared" si="0"/>
        <v>1476.5765765765764</v>
      </c>
    </row>
    <row r="23" spans="1:7" ht="13.5">
      <c r="A23" s="3" t="s">
        <v>5</v>
      </c>
      <c r="B23" s="6">
        <v>2519</v>
      </c>
      <c r="C23" s="6">
        <v>3011</v>
      </c>
      <c r="D23" s="6">
        <v>3314</v>
      </c>
      <c r="E23" s="6">
        <v>6325</v>
      </c>
      <c r="F23" s="56">
        <v>5.03</v>
      </c>
      <c r="G23" s="58">
        <f t="shared" si="0"/>
        <v>1257.455268389662</v>
      </c>
    </row>
    <row r="24" spans="1:7" ht="13.5">
      <c r="A24" s="5" t="s">
        <v>6</v>
      </c>
      <c r="B24" s="6">
        <v>1683</v>
      </c>
      <c r="C24" s="6">
        <v>1783</v>
      </c>
      <c r="D24" s="6">
        <v>1982</v>
      </c>
      <c r="E24" s="6">
        <v>3765</v>
      </c>
      <c r="F24" s="56">
        <v>6.11</v>
      </c>
      <c r="G24" s="58">
        <f t="shared" si="0"/>
        <v>616.20294599018</v>
      </c>
    </row>
    <row r="25" spans="1:7" ht="13.5">
      <c r="A25" s="2" t="s">
        <v>42</v>
      </c>
      <c r="B25" s="6">
        <f>SUM(B2:B24)</f>
        <v>119828</v>
      </c>
      <c r="C25" s="6">
        <f>SUM(C2:C24)</f>
        <v>120216</v>
      </c>
      <c r="D25" s="6">
        <f>SUM(D2:D24)</f>
        <v>133145</v>
      </c>
      <c r="E25" s="6">
        <f>SUM(E2:E24)</f>
        <v>253361</v>
      </c>
      <c r="F25" s="56">
        <v>191.39</v>
      </c>
      <c r="G25" s="58">
        <f t="shared" si="0"/>
        <v>1323.7943466220806</v>
      </c>
    </row>
    <row r="26" spans="1:5" ht="13.5">
      <c r="A26" s="38"/>
      <c r="B26" s="42"/>
      <c r="C26" s="42"/>
      <c r="D26" s="42"/>
      <c r="E26" s="42"/>
    </row>
    <row r="27" spans="1:5" ht="13.5">
      <c r="A27" s="43"/>
      <c r="B27" s="42"/>
      <c r="C27" s="42"/>
      <c r="D27" s="42"/>
      <c r="E27" s="42"/>
    </row>
    <row r="28" spans="1:5" ht="13.5">
      <c r="A28" s="43"/>
      <c r="B28" s="39"/>
      <c r="C28" s="39"/>
      <c r="D28" s="39"/>
      <c r="E28" s="39"/>
    </row>
    <row r="29" spans="1:5" ht="13.5">
      <c r="A29" s="43"/>
      <c r="B29" s="39"/>
      <c r="C29" s="39"/>
      <c r="D29" s="39"/>
      <c r="E29" s="3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64" t="s">
        <v>52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2971</v>
      </c>
      <c r="C2" s="6">
        <v>2595</v>
      </c>
      <c r="D2" s="6">
        <v>3058</v>
      </c>
      <c r="E2" s="6">
        <v>5653</v>
      </c>
      <c r="F2" s="56">
        <v>1.62</v>
      </c>
      <c r="G2" s="58">
        <f>E2/F2</f>
        <v>3489.506172839506</v>
      </c>
    </row>
    <row r="3" spans="1:7" ht="13.5">
      <c r="A3" s="3" t="s">
        <v>17</v>
      </c>
      <c r="B3" s="6">
        <v>1040</v>
      </c>
      <c r="C3" s="6">
        <v>938</v>
      </c>
      <c r="D3" s="6">
        <v>1077</v>
      </c>
      <c r="E3" s="6">
        <v>2015</v>
      </c>
      <c r="F3" s="56">
        <v>1.14</v>
      </c>
      <c r="G3" s="58">
        <f aca="true" t="shared" si="0" ref="G3:G25">E3/F3</f>
        <v>1767.5438596491229</v>
      </c>
    </row>
    <row r="4" spans="1:7" ht="13.5">
      <c r="A4" s="3" t="s">
        <v>1</v>
      </c>
      <c r="B4" s="6">
        <v>1141</v>
      </c>
      <c r="C4" s="6">
        <v>918</v>
      </c>
      <c r="D4" s="6">
        <v>1062</v>
      </c>
      <c r="E4" s="6">
        <v>1980</v>
      </c>
      <c r="F4" s="56">
        <v>0.62</v>
      </c>
      <c r="G4" s="58">
        <f t="shared" si="0"/>
        <v>3193.548387096774</v>
      </c>
    </row>
    <row r="5" spans="1:7" ht="13.5">
      <c r="A5" s="3" t="s">
        <v>0</v>
      </c>
      <c r="B5" s="6">
        <v>3777</v>
      </c>
      <c r="C5" s="6">
        <v>3038</v>
      </c>
      <c r="D5" s="6">
        <v>3583</v>
      </c>
      <c r="E5" s="6">
        <v>6621</v>
      </c>
      <c r="F5" s="56">
        <v>0.94</v>
      </c>
      <c r="G5" s="58">
        <f t="shared" si="0"/>
        <v>7043.6170212765965</v>
      </c>
    </row>
    <row r="6" spans="1:7" ht="13.5">
      <c r="A6" s="3" t="s">
        <v>15</v>
      </c>
      <c r="B6" s="6">
        <v>5298</v>
      </c>
      <c r="C6" s="6">
        <v>4799</v>
      </c>
      <c r="D6" s="6">
        <v>5471</v>
      </c>
      <c r="E6" s="6">
        <v>10270</v>
      </c>
      <c r="F6" s="56">
        <v>2.07</v>
      </c>
      <c r="G6" s="58">
        <f t="shared" si="0"/>
        <v>4961.352657004832</v>
      </c>
    </row>
    <row r="7" spans="1:7" ht="13.5">
      <c r="A7" s="3" t="s">
        <v>20</v>
      </c>
      <c r="B7" s="6">
        <v>7144</v>
      </c>
      <c r="C7" s="6">
        <v>6774</v>
      </c>
      <c r="D7" s="6">
        <v>7414</v>
      </c>
      <c r="E7" s="6">
        <v>14188</v>
      </c>
      <c r="F7" s="56">
        <v>3</v>
      </c>
      <c r="G7" s="58">
        <f t="shared" si="0"/>
        <v>4729.333333333333</v>
      </c>
    </row>
    <row r="8" spans="1:7" ht="13.5">
      <c r="A8" s="3" t="s">
        <v>19</v>
      </c>
      <c r="B8" s="6">
        <v>7201</v>
      </c>
      <c r="C8" s="6">
        <v>7146</v>
      </c>
      <c r="D8" s="6">
        <v>7889</v>
      </c>
      <c r="E8" s="6">
        <v>15035</v>
      </c>
      <c r="F8" s="56">
        <v>3.63</v>
      </c>
      <c r="G8" s="58">
        <f t="shared" si="0"/>
        <v>4141.873278236914</v>
      </c>
    </row>
    <row r="9" spans="1:7" ht="13.5">
      <c r="A9" s="3" t="s">
        <v>16</v>
      </c>
      <c r="B9" s="6">
        <v>5873</v>
      </c>
      <c r="C9" s="6">
        <v>5247</v>
      </c>
      <c r="D9" s="6">
        <v>6121</v>
      </c>
      <c r="E9" s="6">
        <v>11368</v>
      </c>
      <c r="F9" s="56">
        <v>2.45</v>
      </c>
      <c r="G9" s="58">
        <f t="shared" si="0"/>
        <v>4640</v>
      </c>
    </row>
    <row r="10" spans="1:7" ht="13.5">
      <c r="A10" s="3" t="s">
        <v>21</v>
      </c>
      <c r="B10" s="6">
        <v>8183</v>
      </c>
      <c r="C10" s="6">
        <v>8206</v>
      </c>
      <c r="D10" s="6">
        <v>9237</v>
      </c>
      <c r="E10" s="6">
        <v>17443</v>
      </c>
      <c r="F10" s="56">
        <v>6.58</v>
      </c>
      <c r="G10" s="58">
        <f t="shared" si="0"/>
        <v>2650.9118541033436</v>
      </c>
    </row>
    <row r="11" spans="1:7" ht="13.5">
      <c r="A11" s="3" t="s">
        <v>22</v>
      </c>
      <c r="B11" s="6">
        <v>7115</v>
      </c>
      <c r="C11" s="6">
        <v>7075</v>
      </c>
      <c r="D11" s="6">
        <v>7653</v>
      </c>
      <c r="E11" s="6">
        <v>14728</v>
      </c>
      <c r="F11" s="56">
        <v>4.66</v>
      </c>
      <c r="G11" s="58">
        <f t="shared" si="0"/>
        <v>3160.5150214592272</v>
      </c>
    </row>
    <row r="12" spans="1:7" ht="13.5">
      <c r="A12" s="3" t="s">
        <v>2</v>
      </c>
      <c r="B12" s="6">
        <v>11947</v>
      </c>
      <c r="C12" s="6">
        <v>11338</v>
      </c>
      <c r="D12" s="6">
        <v>12818</v>
      </c>
      <c r="E12" s="6">
        <v>24156</v>
      </c>
      <c r="F12" s="56">
        <v>9.39</v>
      </c>
      <c r="G12" s="58">
        <f t="shared" si="0"/>
        <v>2572.5239616613417</v>
      </c>
    </row>
    <row r="13" spans="1:7" ht="13.5">
      <c r="A13" s="3" t="s">
        <v>18</v>
      </c>
      <c r="B13" s="6">
        <v>9177</v>
      </c>
      <c r="C13" s="6">
        <v>9635</v>
      </c>
      <c r="D13" s="6">
        <v>10607</v>
      </c>
      <c r="E13" s="6">
        <v>20242</v>
      </c>
      <c r="F13" s="56">
        <v>5.43</v>
      </c>
      <c r="G13" s="58">
        <f t="shared" si="0"/>
        <v>3727.8084714548804</v>
      </c>
    </row>
    <row r="14" spans="1:7" ht="13.5">
      <c r="A14" s="3" t="s">
        <v>23</v>
      </c>
      <c r="B14" s="6">
        <v>12946</v>
      </c>
      <c r="C14" s="6">
        <v>12962</v>
      </c>
      <c r="D14" s="6">
        <v>14634</v>
      </c>
      <c r="E14" s="6">
        <v>27596</v>
      </c>
      <c r="F14" s="56">
        <v>11.53</v>
      </c>
      <c r="G14" s="58">
        <f t="shared" si="0"/>
        <v>2393.408499566349</v>
      </c>
    </row>
    <row r="15" spans="1:7" ht="13.5">
      <c r="A15" s="3" t="s">
        <v>27</v>
      </c>
      <c r="B15" s="6">
        <v>7474</v>
      </c>
      <c r="C15" s="6">
        <v>8367</v>
      </c>
      <c r="D15" s="6">
        <v>9006</v>
      </c>
      <c r="E15" s="6">
        <v>17373</v>
      </c>
      <c r="F15" s="56">
        <v>14.73</v>
      </c>
      <c r="G15" s="58">
        <f t="shared" si="0"/>
        <v>1179.4297352342157</v>
      </c>
    </row>
    <row r="16" spans="1:7" ht="13.5">
      <c r="A16" s="3" t="s">
        <v>3</v>
      </c>
      <c r="B16" s="6">
        <v>2723</v>
      </c>
      <c r="C16" s="6">
        <v>3184</v>
      </c>
      <c r="D16" s="6">
        <v>3440</v>
      </c>
      <c r="E16" s="6">
        <v>6624</v>
      </c>
      <c r="F16" s="56">
        <v>38.7</v>
      </c>
      <c r="G16" s="58">
        <f t="shared" si="0"/>
        <v>171.1627906976744</v>
      </c>
    </row>
    <row r="17" spans="1:7" ht="13.5">
      <c r="A17" s="3" t="s">
        <v>4</v>
      </c>
      <c r="B17" s="6">
        <v>3923</v>
      </c>
      <c r="C17" s="6">
        <v>4172</v>
      </c>
      <c r="D17" s="6">
        <v>4505</v>
      </c>
      <c r="E17" s="6">
        <v>8677</v>
      </c>
      <c r="F17" s="56">
        <v>20.38</v>
      </c>
      <c r="G17" s="58">
        <f t="shared" si="0"/>
        <v>425.7605495583906</v>
      </c>
    </row>
    <row r="18" spans="1:7" ht="13.5">
      <c r="A18" s="3" t="s">
        <v>28</v>
      </c>
      <c r="B18" s="6">
        <v>751</v>
      </c>
      <c r="C18" s="6">
        <v>838</v>
      </c>
      <c r="D18" s="6">
        <v>673</v>
      </c>
      <c r="E18" s="6">
        <v>1511</v>
      </c>
      <c r="F18" s="56">
        <v>11.87</v>
      </c>
      <c r="G18" s="58">
        <f t="shared" si="0"/>
        <v>127.29570345408594</v>
      </c>
    </row>
    <row r="19" spans="1:7" ht="13.5">
      <c r="A19" s="3" t="s">
        <v>24</v>
      </c>
      <c r="B19" s="6">
        <v>1318</v>
      </c>
      <c r="C19" s="6">
        <v>1218</v>
      </c>
      <c r="D19" s="6">
        <v>1367</v>
      </c>
      <c r="E19" s="6">
        <v>2585</v>
      </c>
      <c r="F19" s="56">
        <v>6.33</v>
      </c>
      <c r="G19" s="58">
        <f t="shared" si="0"/>
        <v>408.37282780410743</v>
      </c>
    </row>
    <row r="20" spans="1:7" ht="13.5">
      <c r="A20" s="3" t="s">
        <v>26</v>
      </c>
      <c r="B20" s="6">
        <v>7438</v>
      </c>
      <c r="C20" s="6">
        <v>8053</v>
      </c>
      <c r="D20" s="6">
        <v>8572</v>
      </c>
      <c r="E20" s="6">
        <v>16625</v>
      </c>
      <c r="F20" s="56">
        <v>18.12</v>
      </c>
      <c r="G20" s="58">
        <f t="shared" si="0"/>
        <v>917.494481236203</v>
      </c>
    </row>
    <row r="21" spans="1:7" ht="13.5">
      <c r="A21" s="3" t="s">
        <v>25</v>
      </c>
      <c r="B21" s="6">
        <v>2593</v>
      </c>
      <c r="C21" s="6">
        <v>2600</v>
      </c>
      <c r="D21" s="6">
        <v>2791</v>
      </c>
      <c r="E21" s="6">
        <v>5391</v>
      </c>
      <c r="F21" s="56">
        <v>8.62</v>
      </c>
      <c r="G21" s="58">
        <f t="shared" si="0"/>
        <v>625.4060324825987</v>
      </c>
    </row>
    <row r="22" spans="1:7" ht="13.5">
      <c r="A22" s="3" t="s">
        <v>29</v>
      </c>
      <c r="B22" s="6">
        <v>5631</v>
      </c>
      <c r="C22" s="6">
        <v>6299</v>
      </c>
      <c r="D22" s="6">
        <v>6804</v>
      </c>
      <c r="E22" s="6">
        <v>13103</v>
      </c>
      <c r="F22" s="56">
        <v>8.88</v>
      </c>
      <c r="G22" s="58">
        <f t="shared" si="0"/>
        <v>1475.5630630630628</v>
      </c>
    </row>
    <row r="23" spans="1:7" ht="13.5">
      <c r="A23" s="3" t="s">
        <v>5</v>
      </c>
      <c r="B23" s="6">
        <v>2519</v>
      </c>
      <c r="C23" s="6">
        <v>3004</v>
      </c>
      <c r="D23" s="6">
        <v>3310</v>
      </c>
      <c r="E23" s="6">
        <v>6314</v>
      </c>
      <c r="F23" s="56">
        <v>5.03</v>
      </c>
      <c r="G23" s="58">
        <f t="shared" si="0"/>
        <v>1255.2683896620279</v>
      </c>
    </row>
    <row r="24" spans="1:7" ht="13.5">
      <c r="A24" s="5" t="s">
        <v>6</v>
      </c>
      <c r="B24" s="6">
        <v>1683</v>
      </c>
      <c r="C24" s="6">
        <v>1778</v>
      </c>
      <c r="D24" s="6">
        <v>1980</v>
      </c>
      <c r="E24" s="6">
        <v>3758</v>
      </c>
      <c r="F24" s="56">
        <v>6.11</v>
      </c>
      <c r="G24" s="58">
        <f t="shared" si="0"/>
        <v>615.0572831423895</v>
      </c>
    </row>
    <row r="25" spans="1:7" ht="13.5">
      <c r="A25" s="2" t="s">
        <v>42</v>
      </c>
      <c r="B25" s="6">
        <f>SUM(B2:B24)</f>
        <v>119866</v>
      </c>
      <c r="C25" s="6">
        <f>SUM(C2:C24)</f>
        <v>120184</v>
      </c>
      <c r="D25" s="6">
        <f>SUM(D2:D24)</f>
        <v>133072</v>
      </c>
      <c r="E25" s="6">
        <f>SUM(E2:E24)</f>
        <v>253256</v>
      </c>
      <c r="F25" s="56">
        <v>191.39</v>
      </c>
      <c r="G25" s="58">
        <f t="shared" si="0"/>
        <v>1323.2457286169602</v>
      </c>
    </row>
    <row r="26" ht="13.5">
      <c r="A26" s="44"/>
    </row>
    <row r="28" spans="6:7" ht="13.5">
      <c r="F28" s="39"/>
      <c r="G28" s="3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64" t="s">
        <v>53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2961</v>
      </c>
      <c r="C2" s="6">
        <v>2584</v>
      </c>
      <c r="D2" s="6">
        <v>3044</v>
      </c>
      <c r="E2" s="6">
        <v>5628</v>
      </c>
      <c r="F2" s="56">
        <v>1.62</v>
      </c>
      <c r="G2" s="58">
        <f>E2/F2</f>
        <v>3474.074074074074</v>
      </c>
    </row>
    <row r="3" spans="1:7" ht="13.5">
      <c r="A3" s="3" t="s">
        <v>17</v>
      </c>
      <c r="B3" s="6">
        <v>1038</v>
      </c>
      <c r="C3" s="6">
        <v>940</v>
      </c>
      <c r="D3" s="6">
        <v>1075</v>
      </c>
      <c r="E3" s="6">
        <v>2015</v>
      </c>
      <c r="F3" s="56">
        <v>1.14</v>
      </c>
      <c r="G3" s="58">
        <f aca="true" t="shared" si="0" ref="G3:G25">E3/F3</f>
        <v>1767.5438596491229</v>
      </c>
    </row>
    <row r="4" spans="1:7" ht="13.5">
      <c r="A4" s="3" t="s">
        <v>1</v>
      </c>
      <c r="B4" s="6">
        <v>1143</v>
      </c>
      <c r="C4" s="6">
        <v>919</v>
      </c>
      <c r="D4" s="6">
        <v>1059</v>
      </c>
      <c r="E4" s="6">
        <v>1978</v>
      </c>
      <c r="F4" s="56">
        <v>0.62</v>
      </c>
      <c r="G4" s="58">
        <f t="shared" si="0"/>
        <v>3190.3225806451615</v>
      </c>
    </row>
    <row r="5" spans="1:7" ht="13.5">
      <c r="A5" s="3" t="s">
        <v>0</v>
      </c>
      <c r="B5" s="6">
        <v>3769</v>
      </c>
      <c r="C5" s="6">
        <v>3031</v>
      </c>
      <c r="D5" s="6">
        <v>3577</v>
      </c>
      <c r="E5" s="6">
        <v>6608</v>
      </c>
      <c r="F5" s="56">
        <v>0.94</v>
      </c>
      <c r="G5" s="58">
        <f t="shared" si="0"/>
        <v>7029.787234042554</v>
      </c>
    </row>
    <row r="6" spans="1:7" ht="13.5">
      <c r="A6" s="3" t="s">
        <v>15</v>
      </c>
      <c r="B6" s="6">
        <v>5299</v>
      </c>
      <c r="C6" s="6">
        <v>4800</v>
      </c>
      <c r="D6" s="6">
        <v>5476</v>
      </c>
      <c r="E6" s="6">
        <v>10276</v>
      </c>
      <c r="F6" s="56">
        <v>2.07</v>
      </c>
      <c r="G6" s="58">
        <f t="shared" si="0"/>
        <v>4964.251207729469</v>
      </c>
    </row>
    <row r="7" spans="1:7" ht="13.5">
      <c r="A7" s="3" t="s">
        <v>20</v>
      </c>
      <c r="B7" s="6">
        <v>7142</v>
      </c>
      <c r="C7" s="6">
        <v>6775</v>
      </c>
      <c r="D7" s="6">
        <v>7397</v>
      </c>
      <c r="E7" s="6">
        <v>14172</v>
      </c>
      <c r="F7" s="56">
        <v>3</v>
      </c>
      <c r="G7" s="58">
        <f t="shared" si="0"/>
        <v>4724</v>
      </c>
    </row>
    <row r="8" spans="1:7" ht="13.5">
      <c r="A8" s="3" t="s">
        <v>19</v>
      </c>
      <c r="B8" s="6">
        <v>7208</v>
      </c>
      <c r="C8" s="6">
        <v>7148</v>
      </c>
      <c r="D8" s="6">
        <v>7888</v>
      </c>
      <c r="E8" s="6">
        <v>15036</v>
      </c>
      <c r="F8" s="56">
        <v>3.63</v>
      </c>
      <c r="G8" s="58">
        <f t="shared" si="0"/>
        <v>4142.148760330579</v>
      </c>
    </row>
    <row r="9" spans="1:7" ht="13.5">
      <c r="A9" s="3" t="s">
        <v>16</v>
      </c>
      <c r="B9" s="6">
        <v>5867</v>
      </c>
      <c r="C9" s="6">
        <v>5229</v>
      </c>
      <c r="D9" s="6">
        <v>6119</v>
      </c>
      <c r="E9" s="6">
        <v>11348</v>
      </c>
      <c r="F9" s="56">
        <v>2.45</v>
      </c>
      <c r="G9" s="58">
        <f t="shared" si="0"/>
        <v>4631.836734693878</v>
      </c>
    </row>
    <row r="10" spans="1:7" ht="13.5">
      <c r="A10" s="3" t="s">
        <v>21</v>
      </c>
      <c r="B10" s="6">
        <v>8178</v>
      </c>
      <c r="C10" s="6">
        <v>8195</v>
      </c>
      <c r="D10" s="6">
        <v>9219</v>
      </c>
      <c r="E10" s="6">
        <v>17414</v>
      </c>
      <c r="F10" s="56">
        <v>6.58</v>
      </c>
      <c r="G10" s="58">
        <f t="shared" si="0"/>
        <v>2646.504559270517</v>
      </c>
    </row>
    <row r="11" spans="1:7" ht="13.5">
      <c r="A11" s="3" t="s">
        <v>22</v>
      </c>
      <c r="B11" s="6">
        <v>7119</v>
      </c>
      <c r="C11" s="6">
        <v>7073</v>
      </c>
      <c r="D11" s="6">
        <v>7647</v>
      </c>
      <c r="E11" s="6">
        <v>14720</v>
      </c>
      <c r="F11" s="56">
        <v>4.66</v>
      </c>
      <c r="G11" s="58">
        <f t="shared" si="0"/>
        <v>3158.7982832618027</v>
      </c>
    </row>
    <row r="12" spans="1:7" ht="13.5">
      <c r="A12" s="3" t="s">
        <v>2</v>
      </c>
      <c r="B12" s="6">
        <v>11969</v>
      </c>
      <c r="C12" s="6">
        <v>11353</v>
      </c>
      <c r="D12" s="6">
        <v>12825</v>
      </c>
      <c r="E12" s="6">
        <v>24178</v>
      </c>
      <c r="F12" s="56">
        <v>9.39</v>
      </c>
      <c r="G12" s="58">
        <f t="shared" si="0"/>
        <v>2574.866879659212</v>
      </c>
    </row>
    <row r="13" spans="1:7" ht="13.5">
      <c r="A13" s="3" t="s">
        <v>18</v>
      </c>
      <c r="B13" s="6">
        <v>9187</v>
      </c>
      <c r="C13" s="6">
        <v>9651</v>
      </c>
      <c r="D13" s="6">
        <v>10608</v>
      </c>
      <c r="E13" s="6">
        <v>20259</v>
      </c>
      <c r="F13" s="56">
        <v>5.43</v>
      </c>
      <c r="G13" s="58">
        <f t="shared" si="0"/>
        <v>3730.9392265193374</v>
      </c>
    </row>
    <row r="14" spans="1:7" ht="13.5">
      <c r="A14" s="3" t="s">
        <v>23</v>
      </c>
      <c r="B14" s="6">
        <v>12948</v>
      </c>
      <c r="C14" s="6">
        <v>12970</v>
      </c>
      <c r="D14" s="6">
        <v>14641</v>
      </c>
      <c r="E14" s="6">
        <v>27611</v>
      </c>
      <c r="F14" s="56">
        <v>11.53</v>
      </c>
      <c r="G14" s="58">
        <f t="shared" si="0"/>
        <v>2394.7094535993065</v>
      </c>
    </row>
    <row r="15" spans="1:7" ht="13.5">
      <c r="A15" s="3" t="s">
        <v>27</v>
      </c>
      <c r="B15" s="6">
        <v>7472</v>
      </c>
      <c r="C15" s="6">
        <v>8365</v>
      </c>
      <c r="D15" s="6">
        <v>8998</v>
      </c>
      <c r="E15" s="6">
        <v>17363</v>
      </c>
      <c r="F15" s="56">
        <v>14.73</v>
      </c>
      <c r="G15" s="58">
        <f t="shared" si="0"/>
        <v>1178.7508486082825</v>
      </c>
    </row>
    <row r="16" spans="1:7" ht="13.5">
      <c r="A16" s="3" t="s">
        <v>3</v>
      </c>
      <c r="B16" s="6">
        <v>2724</v>
      </c>
      <c r="C16" s="6">
        <v>3178</v>
      </c>
      <c r="D16" s="6">
        <v>3439</v>
      </c>
      <c r="E16" s="6">
        <v>6617</v>
      </c>
      <c r="F16" s="56">
        <v>38.7</v>
      </c>
      <c r="G16" s="58">
        <f t="shared" si="0"/>
        <v>170.98191214470282</v>
      </c>
    </row>
    <row r="17" spans="1:7" ht="13.5">
      <c r="A17" s="3" t="s">
        <v>4</v>
      </c>
      <c r="B17" s="6">
        <v>3916</v>
      </c>
      <c r="C17" s="6">
        <v>4162</v>
      </c>
      <c r="D17" s="6">
        <v>4504</v>
      </c>
      <c r="E17" s="6">
        <v>8666</v>
      </c>
      <c r="F17" s="56">
        <v>20.38</v>
      </c>
      <c r="G17" s="58">
        <f t="shared" si="0"/>
        <v>425.2208047105005</v>
      </c>
    </row>
    <row r="18" spans="1:7" ht="13.5">
      <c r="A18" s="3" t="s">
        <v>28</v>
      </c>
      <c r="B18" s="6">
        <v>750</v>
      </c>
      <c r="C18" s="6">
        <v>837</v>
      </c>
      <c r="D18" s="6">
        <v>673</v>
      </c>
      <c r="E18" s="6">
        <v>1510</v>
      </c>
      <c r="F18" s="56">
        <v>11.87</v>
      </c>
      <c r="G18" s="58">
        <f t="shared" si="0"/>
        <v>127.21145745577086</v>
      </c>
    </row>
    <row r="19" spans="1:7" ht="13.5">
      <c r="A19" s="3" t="s">
        <v>24</v>
      </c>
      <c r="B19" s="6">
        <v>1318</v>
      </c>
      <c r="C19" s="6">
        <v>1219</v>
      </c>
      <c r="D19" s="6">
        <v>1363</v>
      </c>
      <c r="E19" s="6">
        <v>2582</v>
      </c>
      <c r="F19" s="56">
        <v>6.33</v>
      </c>
      <c r="G19" s="58">
        <f t="shared" si="0"/>
        <v>407.8988941548183</v>
      </c>
    </row>
    <row r="20" spans="1:7" ht="13.5">
      <c r="A20" s="3" t="s">
        <v>26</v>
      </c>
      <c r="B20" s="6">
        <v>7458</v>
      </c>
      <c r="C20" s="6">
        <v>8070</v>
      </c>
      <c r="D20" s="6">
        <v>8569</v>
      </c>
      <c r="E20" s="6">
        <v>16639</v>
      </c>
      <c r="F20" s="56">
        <v>18.12</v>
      </c>
      <c r="G20" s="58">
        <f t="shared" si="0"/>
        <v>918.2671081677704</v>
      </c>
    </row>
    <row r="21" spans="1:7" ht="13.5">
      <c r="A21" s="3" t="s">
        <v>25</v>
      </c>
      <c r="B21" s="6">
        <v>2582</v>
      </c>
      <c r="C21" s="6">
        <v>2601</v>
      </c>
      <c r="D21" s="6">
        <v>2782</v>
      </c>
      <c r="E21" s="6">
        <v>5383</v>
      </c>
      <c r="F21" s="56">
        <v>8.62</v>
      </c>
      <c r="G21" s="58">
        <f t="shared" si="0"/>
        <v>624.477958236659</v>
      </c>
    </row>
    <row r="22" spans="1:7" ht="13.5">
      <c r="A22" s="3" t="s">
        <v>29</v>
      </c>
      <c r="B22" s="6">
        <v>5646</v>
      </c>
      <c r="C22" s="6">
        <v>6302</v>
      </c>
      <c r="D22" s="6">
        <v>6817</v>
      </c>
      <c r="E22" s="6">
        <v>13119</v>
      </c>
      <c r="F22" s="56">
        <v>8.88</v>
      </c>
      <c r="G22" s="58">
        <f t="shared" si="0"/>
        <v>1477.3648648648648</v>
      </c>
    </row>
    <row r="23" spans="1:7" ht="13.5">
      <c r="A23" s="3" t="s">
        <v>5</v>
      </c>
      <c r="B23" s="6">
        <v>2523</v>
      </c>
      <c r="C23" s="6">
        <v>3010</v>
      </c>
      <c r="D23" s="6">
        <v>3314</v>
      </c>
      <c r="E23" s="6">
        <v>6324</v>
      </c>
      <c r="F23" s="56">
        <v>5.03</v>
      </c>
      <c r="G23" s="58">
        <f t="shared" si="0"/>
        <v>1257.2564612326044</v>
      </c>
    </row>
    <row r="24" spans="1:7" ht="13.5">
      <c r="A24" s="5" t="s">
        <v>6</v>
      </c>
      <c r="B24" s="6">
        <v>1682</v>
      </c>
      <c r="C24" s="6">
        <v>1772</v>
      </c>
      <c r="D24" s="6">
        <v>1979</v>
      </c>
      <c r="E24" s="6">
        <v>3751</v>
      </c>
      <c r="F24" s="56">
        <v>6.11</v>
      </c>
      <c r="G24" s="58">
        <f t="shared" si="0"/>
        <v>613.911620294599</v>
      </c>
    </row>
    <row r="25" spans="1:7" ht="13.5">
      <c r="A25" s="2" t="s">
        <v>42</v>
      </c>
      <c r="B25" s="6">
        <f>SUM(B2:B24)</f>
        <v>119899</v>
      </c>
      <c r="C25" s="6">
        <f>SUM(C2:C24)</f>
        <v>120184</v>
      </c>
      <c r="D25" s="6">
        <f>SUM(D2:D24)</f>
        <v>133013</v>
      </c>
      <c r="E25" s="6">
        <f>SUM(E2:E24)</f>
        <v>253197</v>
      </c>
      <c r="F25" s="56">
        <v>191.39</v>
      </c>
      <c r="G25" s="58">
        <f t="shared" si="0"/>
        <v>1322.9374575474164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6" width="9.00390625" style="0" customWidth="1"/>
    <col min="7" max="7" width="9.50390625" style="0" customWidth="1"/>
  </cols>
  <sheetData>
    <row r="1" spans="1:7" ht="13.5">
      <c r="A1" s="64" t="s">
        <v>59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2967</v>
      </c>
      <c r="C2" s="6">
        <v>2582</v>
      </c>
      <c r="D2" s="6">
        <v>3049</v>
      </c>
      <c r="E2" s="6">
        <v>5631</v>
      </c>
      <c r="F2" s="56">
        <v>1.62</v>
      </c>
      <c r="G2" s="58">
        <f>E2/F2</f>
        <v>3475.9259259259256</v>
      </c>
    </row>
    <row r="3" spans="1:7" ht="13.5">
      <c r="A3" s="3" t="s">
        <v>17</v>
      </c>
      <c r="B3" s="6">
        <v>1036</v>
      </c>
      <c r="C3" s="6">
        <v>938</v>
      </c>
      <c r="D3" s="6">
        <v>1070</v>
      </c>
      <c r="E3" s="6">
        <v>2008</v>
      </c>
      <c r="F3" s="56">
        <v>1.14</v>
      </c>
      <c r="G3" s="58">
        <f aca="true" t="shared" si="0" ref="G3:G24">E3/F3</f>
        <v>1761.4035087719299</v>
      </c>
    </row>
    <row r="4" spans="1:7" ht="13.5">
      <c r="A4" s="3" t="s">
        <v>1</v>
      </c>
      <c r="B4" s="6">
        <v>1142</v>
      </c>
      <c r="C4" s="6">
        <v>920</v>
      </c>
      <c r="D4" s="6">
        <v>1052</v>
      </c>
      <c r="E4" s="6">
        <v>1972</v>
      </c>
      <c r="F4" s="56">
        <v>0.62</v>
      </c>
      <c r="G4" s="58">
        <f t="shared" si="0"/>
        <v>3180.6451612903224</v>
      </c>
    </row>
    <row r="5" spans="1:7" ht="13.5">
      <c r="A5" s="3" t="s">
        <v>0</v>
      </c>
      <c r="B5" s="6">
        <v>3774</v>
      </c>
      <c r="C5" s="6">
        <v>3030</v>
      </c>
      <c r="D5" s="6">
        <v>3574</v>
      </c>
      <c r="E5" s="6">
        <v>6604</v>
      </c>
      <c r="F5" s="56">
        <v>0.94</v>
      </c>
      <c r="G5" s="58">
        <f t="shared" si="0"/>
        <v>7025.531914893618</v>
      </c>
    </row>
    <row r="6" spans="1:7" ht="13.5">
      <c r="A6" s="3" t="s">
        <v>15</v>
      </c>
      <c r="B6" s="6">
        <v>5302</v>
      </c>
      <c r="C6" s="6">
        <v>4801</v>
      </c>
      <c r="D6" s="6">
        <v>5482</v>
      </c>
      <c r="E6" s="6">
        <v>10283</v>
      </c>
      <c r="F6" s="56">
        <v>2.07</v>
      </c>
      <c r="G6" s="58">
        <f t="shared" si="0"/>
        <v>4967.632850241546</v>
      </c>
    </row>
    <row r="7" spans="1:7" ht="13.5">
      <c r="A7" s="3" t="s">
        <v>20</v>
      </c>
      <c r="B7" s="6">
        <v>7132</v>
      </c>
      <c r="C7" s="6">
        <v>6762</v>
      </c>
      <c r="D7" s="6">
        <v>7397</v>
      </c>
      <c r="E7" s="6">
        <v>14159</v>
      </c>
      <c r="F7" s="56">
        <v>3</v>
      </c>
      <c r="G7" s="58">
        <f t="shared" si="0"/>
        <v>4719.666666666667</v>
      </c>
    </row>
    <row r="8" spans="1:7" ht="13.5">
      <c r="A8" s="3" t="s">
        <v>19</v>
      </c>
      <c r="B8" s="6">
        <v>7215</v>
      </c>
      <c r="C8" s="6">
        <v>7146</v>
      </c>
      <c r="D8" s="6">
        <v>7877</v>
      </c>
      <c r="E8" s="6">
        <v>15023</v>
      </c>
      <c r="F8" s="56">
        <v>3.63</v>
      </c>
      <c r="G8" s="58">
        <f t="shared" si="0"/>
        <v>4138.567493112948</v>
      </c>
    </row>
    <row r="9" spans="1:7" ht="13.5">
      <c r="A9" s="3" t="s">
        <v>16</v>
      </c>
      <c r="B9" s="6">
        <v>5852</v>
      </c>
      <c r="C9" s="6">
        <v>5216</v>
      </c>
      <c r="D9" s="6">
        <v>6113</v>
      </c>
      <c r="E9" s="6">
        <v>11329</v>
      </c>
      <c r="F9" s="56">
        <v>2.45</v>
      </c>
      <c r="G9" s="58">
        <f t="shared" si="0"/>
        <v>4624.081632653061</v>
      </c>
    </row>
    <row r="10" spans="1:7" ht="13.5">
      <c r="A10" s="3" t="s">
        <v>21</v>
      </c>
      <c r="B10" s="6">
        <v>8190</v>
      </c>
      <c r="C10" s="6">
        <v>8193</v>
      </c>
      <c r="D10" s="6">
        <v>9219</v>
      </c>
      <c r="E10" s="6">
        <v>17412</v>
      </c>
      <c r="F10" s="56">
        <v>6.58</v>
      </c>
      <c r="G10" s="58">
        <f t="shared" si="0"/>
        <v>2646.2006079027356</v>
      </c>
    </row>
    <row r="11" spans="1:7" ht="13.5">
      <c r="A11" s="3" t="s">
        <v>22</v>
      </c>
      <c r="B11" s="6">
        <v>7105</v>
      </c>
      <c r="C11" s="6">
        <v>7057</v>
      </c>
      <c r="D11" s="6">
        <v>7641</v>
      </c>
      <c r="E11" s="6">
        <v>14698</v>
      </c>
      <c r="F11" s="56">
        <v>4.66</v>
      </c>
      <c r="G11" s="58">
        <f t="shared" si="0"/>
        <v>3154.077253218884</v>
      </c>
    </row>
    <row r="12" spans="1:7" ht="13.5">
      <c r="A12" s="3" t="s">
        <v>2</v>
      </c>
      <c r="B12" s="6">
        <v>11976</v>
      </c>
      <c r="C12" s="6">
        <v>11363</v>
      </c>
      <c r="D12" s="6">
        <v>12824</v>
      </c>
      <c r="E12" s="6">
        <v>24187</v>
      </c>
      <c r="F12" s="56">
        <v>9.39</v>
      </c>
      <c r="G12" s="58">
        <f t="shared" si="0"/>
        <v>2575.825346112886</v>
      </c>
    </row>
    <row r="13" spans="1:7" ht="13.5">
      <c r="A13" s="3" t="s">
        <v>18</v>
      </c>
      <c r="B13" s="6">
        <v>9177</v>
      </c>
      <c r="C13" s="6">
        <v>9634</v>
      </c>
      <c r="D13" s="6">
        <v>10592</v>
      </c>
      <c r="E13" s="6">
        <v>20226</v>
      </c>
      <c r="F13" s="56">
        <v>5.43</v>
      </c>
      <c r="G13" s="58">
        <f t="shared" si="0"/>
        <v>3724.861878453039</v>
      </c>
    </row>
    <row r="14" spans="1:7" ht="13.5">
      <c r="A14" s="3" t="s">
        <v>23</v>
      </c>
      <c r="B14" s="6">
        <v>12955</v>
      </c>
      <c r="C14" s="6">
        <v>12974</v>
      </c>
      <c r="D14" s="6">
        <v>14651</v>
      </c>
      <c r="E14" s="6">
        <v>27625</v>
      </c>
      <c r="F14" s="56">
        <v>11.53</v>
      </c>
      <c r="G14" s="58">
        <f t="shared" si="0"/>
        <v>2395.9236773633997</v>
      </c>
    </row>
    <row r="15" spans="1:7" ht="13.5">
      <c r="A15" s="3" t="s">
        <v>27</v>
      </c>
      <c r="B15" s="6">
        <v>7477</v>
      </c>
      <c r="C15" s="6">
        <v>8367</v>
      </c>
      <c r="D15" s="6">
        <v>9004</v>
      </c>
      <c r="E15" s="6">
        <v>17371</v>
      </c>
      <c r="F15" s="56">
        <v>14.73</v>
      </c>
      <c r="G15" s="58">
        <f t="shared" si="0"/>
        <v>1179.2939579090291</v>
      </c>
    </row>
    <row r="16" spans="1:7" ht="13.5">
      <c r="A16" s="3" t="s">
        <v>3</v>
      </c>
      <c r="B16" s="6">
        <v>2730</v>
      </c>
      <c r="C16" s="6">
        <v>3180</v>
      </c>
      <c r="D16" s="6">
        <v>3439</v>
      </c>
      <c r="E16" s="6">
        <v>6619</v>
      </c>
      <c r="F16" s="56">
        <v>38.7</v>
      </c>
      <c r="G16" s="58">
        <f t="shared" si="0"/>
        <v>171.03359173126614</v>
      </c>
    </row>
    <row r="17" spans="1:7" ht="13.5">
      <c r="A17" s="3" t="s">
        <v>4</v>
      </c>
      <c r="B17" s="6">
        <v>3915</v>
      </c>
      <c r="C17" s="6">
        <v>4158</v>
      </c>
      <c r="D17" s="6">
        <v>4501</v>
      </c>
      <c r="E17" s="6">
        <v>8659</v>
      </c>
      <c r="F17" s="56">
        <v>20.38</v>
      </c>
      <c r="G17" s="58">
        <f t="shared" si="0"/>
        <v>424.87733071638866</v>
      </c>
    </row>
    <row r="18" spans="1:7" ht="13.5">
      <c r="A18" s="3" t="s">
        <v>28</v>
      </c>
      <c r="B18" s="6">
        <v>750</v>
      </c>
      <c r="C18" s="6">
        <v>836</v>
      </c>
      <c r="D18" s="6">
        <v>677</v>
      </c>
      <c r="E18" s="6">
        <v>1513</v>
      </c>
      <c r="F18" s="56">
        <v>11.87</v>
      </c>
      <c r="G18" s="58">
        <f t="shared" si="0"/>
        <v>127.4641954507161</v>
      </c>
    </row>
    <row r="19" spans="1:7" ht="13.5">
      <c r="A19" s="3" t="s">
        <v>24</v>
      </c>
      <c r="B19" s="6">
        <v>1316</v>
      </c>
      <c r="C19" s="6">
        <v>1216</v>
      </c>
      <c r="D19" s="6">
        <v>1352</v>
      </c>
      <c r="E19" s="6">
        <v>2568</v>
      </c>
      <c r="F19" s="56">
        <v>6.33</v>
      </c>
      <c r="G19" s="58">
        <f t="shared" si="0"/>
        <v>405.6872037914692</v>
      </c>
    </row>
    <row r="20" spans="1:7" ht="13.5">
      <c r="A20" s="3" t="s">
        <v>26</v>
      </c>
      <c r="B20" s="6">
        <v>7469</v>
      </c>
      <c r="C20" s="6">
        <v>8082</v>
      </c>
      <c r="D20" s="6">
        <v>8585</v>
      </c>
      <c r="E20" s="6">
        <v>16667</v>
      </c>
      <c r="F20" s="56">
        <v>18.12</v>
      </c>
      <c r="G20" s="58">
        <f t="shared" si="0"/>
        <v>919.812362030905</v>
      </c>
    </row>
    <row r="21" spans="1:7" ht="13.5">
      <c r="A21" s="3" t="s">
        <v>25</v>
      </c>
      <c r="B21" s="6">
        <v>2581</v>
      </c>
      <c r="C21" s="6">
        <v>2599</v>
      </c>
      <c r="D21" s="6">
        <v>2772</v>
      </c>
      <c r="E21" s="6">
        <v>5371</v>
      </c>
      <c r="F21" s="56">
        <v>8.62</v>
      </c>
      <c r="G21" s="58">
        <f t="shared" si="0"/>
        <v>623.0858468677495</v>
      </c>
    </row>
    <row r="22" spans="1:7" ht="13.5">
      <c r="A22" s="3" t="s">
        <v>29</v>
      </c>
      <c r="B22" s="6">
        <v>5652</v>
      </c>
      <c r="C22" s="6">
        <v>6304</v>
      </c>
      <c r="D22" s="6">
        <v>6810</v>
      </c>
      <c r="E22" s="6">
        <v>13114</v>
      </c>
      <c r="F22" s="56">
        <v>8.88</v>
      </c>
      <c r="G22" s="58">
        <f t="shared" si="0"/>
        <v>1476.8018018018017</v>
      </c>
    </row>
    <row r="23" spans="1:7" ht="13.5">
      <c r="A23" s="3" t="s">
        <v>5</v>
      </c>
      <c r="B23" s="6">
        <v>2526</v>
      </c>
      <c r="C23" s="6">
        <v>3008</v>
      </c>
      <c r="D23" s="6">
        <v>3319</v>
      </c>
      <c r="E23" s="6">
        <v>6327</v>
      </c>
      <c r="F23" s="56">
        <v>5.03</v>
      </c>
      <c r="G23" s="58">
        <f t="shared" si="0"/>
        <v>1257.8528827037774</v>
      </c>
    </row>
    <row r="24" spans="1:7" ht="13.5">
      <c r="A24" s="5" t="s">
        <v>6</v>
      </c>
      <c r="B24" s="6">
        <v>1686</v>
      </c>
      <c r="C24" s="6">
        <v>1773</v>
      </c>
      <c r="D24" s="6">
        <v>1983</v>
      </c>
      <c r="E24" s="6">
        <v>3756</v>
      </c>
      <c r="F24" s="56">
        <v>6.11</v>
      </c>
      <c r="G24" s="58">
        <f t="shared" si="0"/>
        <v>614.7299509001637</v>
      </c>
    </row>
    <row r="25" spans="1:7" ht="13.5">
      <c r="A25" s="2" t="s">
        <v>42</v>
      </c>
      <c r="B25" s="6">
        <f>SUM(B2:B24)</f>
        <v>119925</v>
      </c>
      <c r="C25" s="6">
        <f>SUM(C2:C24)</f>
        <v>120139</v>
      </c>
      <c r="D25" s="6">
        <f>SUM(D2:D24)</f>
        <v>132983</v>
      </c>
      <c r="E25" s="6">
        <f>SUM(E2:E24)</f>
        <v>253122</v>
      </c>
      <c r="F25" s="57">
        <v>191.39</v>
      </c>
      <c r="G25" s="59">
        <f>E25/F25</f>
        <v>1322.545587543759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2019-11-01T02:26:19Z</cp:lastPrinted>
  <dcterms:created xsi:type="dcterms:W3CDTF">1997-01-08T22:48:59Z</dcterms:created>
  <dcterms:modified xsi:type="dcterms:W3CDTF">2019-12-03T00:38:36Z</dcterms:modified>
  <cp:category/>
  <cp:version/>
  <cp:contentType/>
  <cp:contentStatus/>
</cp:coreProperties>
</file>